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W:\23 - Good Places Project\Grants\Admin\Templates\"/>
    </mc:Choice>
  </mc:AlternateContent>
  <xr:revisionPtr revIDLastSave="0" documentId="13_ncr:1_{4FF60971-8D27-4C61-92D7-C372BC7C392C}" xr6:coauthVersionLast="47" xr6:coauthVersionMax="47" xr10:uidLastSave="{00000000-0000-0000-0000-000000000000}"/>
  <bookViews>
    <workbookView xWindow="-120" yWindow="-120" windowWidth="25440" windowHeight="15270" activeTab="1" xr2:uid="{C68E140A-D78A-49B6-94A9-07DB36259BAA}"/>
  </bookViews>
  <sheets>
    <sheet name="Budget Template" sheetId="4" r:id="rId1"/>
    <sheet name="Actual Expenditure" sheetId="6" r:id="rId2"/>
    <sheet name="Eligible and Ineligible Expense" sheetId="5" r:id="rId3"/>
    <sheet name="Sheet3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6" l="1"/>
  <c r="H11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" i="6"/>
  <c r="H25" i="6"/>
  <c r="H14" i="6"/>
  <c r="H15" i="6"/>
  <c r="H16" i="6"/>
  <c r="H17" i="6"/>
  <c r="H18" i="6"/>
  <c r="H19" i="6"/>
  <c r="H20" i="6"/>
  <c r="H21" i="6"/>
  <c r="H22" i="6"/>
  <c r="H23" i="6"/>
  <c r="H24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F20" i="4" l="1"/>
  <c r="C20" i="6" s="1"/>
  <c r="F12" i="4"/>
  <c r="C12" i="6" s="1"/>
  <c r="H12" i="6" s="1"/>
  <c r="G20" i="6"/>
  <c r="G21" i="6"/>
  <c r="G27" i="6"/>
  <c r="G28" i="6"/>
  <c r="G35" i="6"/>
  <c r="G36" i="6"/>
  <c r="G43" i="6"/>
  <c r="G44" i="6"/>
  <c r="G51" i="6"/>
  <c r="G52" i="6"/>
  <c r="G59" i="6"/>
  <c r="G60" i="6"/>
  <c r="G67" i="6"/>
  <c r="G68" i="6"/>
  <c r="G75" i="6"/>
  <c r="G76" i="6"/>
  <c r="G83" i="6"/>
  <c r="G84" i="6"/>
  <c r="G91" i="6"/>
  <c r="G92" i="6"/>
  <c r="G99" i="6"/>
  <c r="G100" i="6"/>
  <c r="F11" i="6"/>
  <c r="F12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" i="6"/>
  <c r="G12" i="4"/>
  <c r="G14" i="4"/>
  <c r="G17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L9" i="6"/>
  <c r="G10" i="6"/>
  <c r="F13" i="6"/>
  <c r="F14" i="6"/>
  <c r="F11" i="4"/>
  <c r="C11" i="6" s="1"/>
  <c r="F13" i="4"/>
  <c r="C13" i="6" s="1"/>
  <c r="H13" i="6" s="1"/>
  <c r="F14" i="4"/>
  <c r="C14" i="6" s="1"/>
  <c r="F15" i="4"/>
  <c r="C15" i="6" s="1"/>
  <c r="F16" i="4"/>
  <c r="C16" i="6" s="1"/>
  <c r="F17" i="4"/>
  <c r="G17" i="6" s="1"/>
  <c r="F18" i="4"/>
  <c r="C18" i="6" s="1"/>
  <c r="F19" i="4"/>
  <c r="C19" i="6" s="1"/>
  <c r="F21" i="4"/>
  <c r="F22" i="4"/>
  <c r="C22" i="6" s="1"/>
  <c r="F23" i="4"/>
  <c r="C23" i="6" s="1"/>
  <c r="F24" i="4"/>
  <c r="C24" i="6" s="1"/>
  <c r="F25" i="4"/>
  <c r="C25" i="6" s="1"/>
  <c r="G25" i="6" s="1"/>
  <c r="F26" i="4"/>
  <c r="C26" i="6" s="1"/>
  <c r="G26" i="6" s="1"/>
  <c r="F27" i="4"/>
  <c r="C27" i="6" s="1"/>
  <c r="F28" i="4"/>
  <c r="C28" i="6" s="1"/>
  <c r="F29" i="4"/>
  <c r="C29" i="6" s="1"/>
  <c r="G29" i="6" s="1"/>
  <c r="F30" i="4"/>
  <c r="C30" i="6" s="1"/>
  <c r="G30" i="6" s="1"/>
  <c r="F31" i="4"/>
  <c r="C31" i="6" s="1"/>
  <c r="G31" i="6" s="1"/>
  <c r="F32" i="4"/>
  <c r="C32" i="6" s="1"/>
  <c r="G32" i="6" s="1"/>
  <c r="F33" i="4"/>
  <c r="C33" i="6" s="1"/>
  <c r="G33" i="6" s="1"/>
  <c r="F34" i="4"/>
  <c r="C34" i="6" s="1"/>
  <c r="G34" i="6" s="1"/>
  <c r="F35" i="4"/>
  <c r="C35" i="6" s="1"/>
  <c r="F36" i="4"/>
  <c r="C36" i="6" s="1"/>
  <c r="F37" i="4"/>
  <c r="C37" i="6" s="1"/>
  <c r="G37" i="6" s="1"/>
  <c r="F38" i="4"/>
  <c r="C38" i="6" s="1"/>
  <c r="G38" i="6" s="1"/>
  <c r="F39" i="4"/>
  <c r="C39" i="6" s="1"/>
  <c r="G39" i="6" s="1"/>
  <c r="F40" i="4"/>
  <c r="C40" i="6" s="1"/>
  <c r="G40" i="6" s="1"/>
  <c r="F41" i="4"/>
  <c r="C41" i="6" s="1"/>
  <c r="G41" i="6" s="1"/>
  <c r="F42" i="4"/>
  <c r="C42" i="6" s="1"/>
  <c r="G42" i="6" s="1"/>
  <c r="F43" i="4"/>
  <c r="C43" i="6" s="1"/>
  <c r="F44" i="4"/>
  <c r="C44" i="6" s="1"/>
  <c r="F45" i="4"/>
  <c r="C45" i="6" s="1"/>
  <c r="G45" i="6" s="1"/>
  <c r="F46" i="4"/>
  <c r="C46" i="6" s="1"/>
  <c r="G46" i="6" s="1"/>
  <c r="F47" i="4"/>
  <c r="C47" i="6" s="1"/>
  <c r="G47" i="6" s="1"/>
  <c r="F48" i="4"/>
  <c r="C48" i="6" s="1"/>
  <c r="G48" i="6" s="1"/>
  <c r="F49" i="4"/>
  <c r="C49" i="6" s="1"/>
  <c r="G49" i="6" s="1"/>
  <c r="F50" i="4"/>
  <c r="C50" i="6" s="1"/>
  <c r="G50" i="6" s="1"/>
  <c r="F51" i="4"/>
  <c r="C51" i="6" s="1"/>
  <c r="F52" i="4"/>
  <c r="C52" i="6" s="1"/>
  <c r="F53" i="4"/>
  <c r="C53" i="6" s="1"/>
  <c r="G53" i="6" s="1"/>
  <c r="F54" i="4"/>
  <c r="C54" i="6" s="1"/>
  <c r="G54" i="6" s="1"/>
  <c r="F55" i="4"/>
  <c r="C55" i="6" s="1"/>
  <c r="G55" i="6" s="1"/>
  <c r="F56" i="4"/>
  <c r="C56" i="6" s="1"/>
  <c r="G56" i="6" s="1"/>
  <c r="F57" i="4"/>
  <c r="C57" i="6" s="1"/>
  <c r="G57" i="6" s="1"/>
  <c r="F58" i="4"/>
  <c r="C58" i="6" s="1"/>
  <c r="G58" i="6" s="1"/>
  <c r="F59" i="4"/>
  <c r="C59" i="6" s="1"/>
  <c r="F60" i="4"/>
  <c r="C60" i="6" s="1"/>
  <c r="F61" i="4"/>
  <c r="C61" i="6" s="1"/>
  <c r="G61" i="6" s="1"/>
  <c r="F62" i="4"/>
  <c r="C62" i="6" s="1"/>
  <c r="G62" i="6" s="1"/>
  <c r="F63" i="4"/>
  <c r="C63" i="6" s="1"/>
  <c r="G63" i="6" s="1"/>
  <c r="F64" i="4"/>
  <c r="C64" i="6" s="1"/>
  <c r="G64" i="6" s="1"/>
  <c r="F65" i="4"/>
  <c r="C65" i="6" s="1"/>
  <c r="G65" i="6" s="1"/>
  <c r="F66" i="4"/>
  <c r="C66" i="6" s="1"/>
  <c r="G66" i="6" s="1"/>
  <c r="F67" i="4"/>
  <c r="C67" i="6" s="1"/>
  <c r="F68" i="4"/>
  <c r="C68" i="6" s="1"/>
  <c r="F69" i="4"/>
  <c r="C69" i="6" s="1"/>
  <c r="G69" i="6" s="1"/>
  <c r="F70" i="4"/>
  <c r="C70" i="6" s="1"/>
  <c r="G70" i="6" s="1"/>
  <c r="F71" i="4"/>
  <c r="C71" i="6" s="1"/>
  <c r="G71" i="6" s="1"/>
  <c r="F72" i="4"/>
  <c r="C72" i="6" s="1"/>
  <c r="G72" i="6" s="1"/>
  <c r="F73" i="4"/>
  <c r="C73" i="6" s="1"/>
  <c r="G73" i="6" s="1"/>
  <c r="F74" i="4"/>
  <c r="C74" i="6" s="1"/>
  <c r="G74" i="6" s="1"/>
  <c r="F75" i="4"/>
  <c r="C75" i="6" s="1"/>
  <c r="F76" i="4"/>
  <c r="C76" i="6" s="1"/>
  <c r="F77" i="4"/>
  <c r="C77" i="6" s="1"/>
  <c r="G77" i="6" s="1"/>
  <c r="F78" i="4"/>
  <c r="C78" i="6" s="1"/>
  <c r="G78" i="6" s="1"/>
  <c r="F79" i="4"/>
  <c r="C79" i="6" s="1"/>
  <c r="G79" i="6" s="1"/>
  <c r="F80" i="4"/>
  <c r="C80" i="6" s="1"/>
  <c r="G80" i="6" s="1"/>
  <c r="F81" i="4"/>
  <c r="C81" i="6" s="1"/>
  <c r="G81" i="6" s="1"/>
  <c r="F82" i="4"/>
  <c r="C82" i="6" s="1"/>
  <c r="G82" i="6" s="1"/>
  <c r="F83" i="4"/>
  <c r="C83" i="6" s="1"/>
  <c r="F84" i="4"/>
  <c r="C84" i="6" s="1"/>
  <c r="F85" i="4"/>
  <c r="C85" i="6" s="1"/>
  <c r="G85" i="6" s="1"/>
  <c r="F86" i="4"/>
  <c r="C86" i="6" s="1"/>
  <c r="G86" i="6" s="1"/>
  <c r="F87" i="4"/>
  <c r="C87" i="6" s="1"/>
  <c r="G87" i="6" s="1"/>
  <c r="F88" i="4"/>
  <c r="C88" i="6" s="1"/>
  <c r="G88" i="6" s="1"/>
  <c r="F89" i="4"/>
  <c r="C89" i="6" s="1"/>
  <c r="G89" i="6" s="1"/>
  <c r="F90" i="4"/>
  <c r="C90" i="6" s="1"/>
  <c r="G90" i="6" s="1"/>
  <c r="F91" i="4"/>
  <c r="C91" i="6" s="1"/>
  <c r="F92" i="4"/>
  <c r="C92" i="6" s="1"/>
  <c r="F93" i="4"/>
  <c r="C93" i="6" s="1"/>
  <c r="G93" i="6" s="1"/>
  <c r="F94" i="4"/>
  <c r="C94" i="6" s="1"/>
  <c r="G94" i="6" s="1"/>
  <c r="F95" i="4"/>
  <c r="C95" i="6" s="1"/>
  <c r="G95" i="6" s="1"/>
  <c r="F96" i="4"/>
  <c r="C96" i="6" s="1"/>
  <c r="G96" i="6" s="1"/>
  <c r="F97" i="4"/>
  <c r="C97" i="6" s="1"/>
  <c r="G97" i="6" s="1"/>
  <c r="F98" i="4"/>
  <c r="C98" i="6" s="1"/>
  <c r="G98" i="6" s="1"/>
  <c r="F99" i="4"/>
  <c r="C99" i="6" s="1"/>
  <c r="F100" i="4"/>
  <c r="C100" i="6" s="1"/>
  <c r="F101" i="4"/>
  <c r="C101" i="6" s="1"/>
  <c r="G101" i="6" s="1"/>
  <c r="F102" i="4"/>
  <c r="C102" i="6" s="1"/>
  <c r="G102" i="6" s="1"/>
  <c r="F103" i="4"/>
  <c r="C103" i="6" s="1"/>
  <c r="G103" i="6" s="1"/>
  <c r="F10" i="4"/>
  <c r="G19" i="4" l="1"/>
  <c r="G18" i="4"/>
  <c r="G16" i="4"/>
  <c r="G15" i="4"/>
  <c r="G11" i="4"/>
  <c r="G13" i="4"/>
  <c r="G10" i="4"/>
  <c r="G14" i="6"/>
  <c r="G13" i="6"/>
  <c r="G24" i="6"/>
  <c r="I9" i="4"/>
  <c r="K9" i="6" s="1"/>
  <c r="M9" i="6" s="1"/>
  <c r="P9" i="6"/>
  <c r="J9" i="4" l="1"/>
  <c r="M10" i="4" s="1"/>
  <c r="M23" i="4" s="1"/>
  <c r="G19" i="6"/>
  <c r="G16" i="6"/>
  <c r="G22" i="6"/>
  <c r="G11" i="6"/>
  <c r="G23" i="6"/>
  <c r="G15" i="6"/>
  <c r="G18" i="6"/>
  <c r="G12" i="6"/>
  <c r="O9" i="6" l="1"/>
  <c r="Q9" i="6" s="1"/>
</calcChain>
</file>

<file path=xl/sharedStrings.xml><?xml version="1.0" encoding="utf-8"?>
<sst xmlns="http://schemas.openxmlformats.org/spreadsheetml/2006/main" count="153" uniqueCount="111">
  <si>
    <t>Total Cost</t>
  </si>
  <si>
    <t>Revenue Source</t>
  </si>
  <si>
    <t>Unit</t>
  </si>
  <si>
    <t>Desription of Activity</t>
  </si>
  <si>
    <t>Unit Cost</t>
  </si>
  <si>
    <t>Status of Grant</t>
  </si>
  <si>
    <t>Proposal Submitted</t>
  </si>
  <si>
    <t>Grant Approved</t>
  </si>
  <si>
    <t>Activities Ongoing</t>
  </si>
  <si>
    <t>Column1</t>
  </si>
  <si>
    <t>Insert all the sources of revenue</t>
  </si>
  <si>
    <t>Insert the total amount per source</t>
  </si>
  <si>
    <t>Select from the drop down list on the status of grant</t>
  </si>
  <si>
    <t>Quantity</t>
  </si>
  <si>
    <t>Cost per quantity</t>
  </si>
  <si>
    <t>QuantityxUnit Cost</t>
  </si>
  <si>
    <t>Total cost to be covered 
by Good Places Grant</t>
  </si>
  <si>
    <t>Project Name</t>
  </si>
  <si>
    <t>Public Space Improvements</t>
  </si>
  <si>
    <t>Seating &amp; Tables – Benches, picnic tables, or movable public seating</t>
  </si>
  <si>
    <t>Murals &amp; Public Art – Artist fees, paint, and supplies for murals or installations</t>
  </si>
  <si>
    <t>Landscaping &amp; Greening – Planters, soil, trees, shrubs, and flowers</t>
  </si>
  <si>
    <t>Shade &amp; Shelter – Pergolas, shade, or awnings</t>
  </si>
  <si>
    <t>Recreation &amp; Play – Basketball hoops, chess tables, small play features</t>
  </si>
  <si>
    <t>Construction Materials – Paint, hardware, tool rentals, and materials for semi-permanent features</t>
  </si>
  <si>
    <t>Contractor or Builder Fees – Design, building, or installation costs.</t>
  </si>
  <si>
    <t>Programs and Events</t>
  </si>
  <si>
    <t>Event Supplies – Craft materials, sports gear, gardening tools, etc.</t>
  </si>
  <si>
    <t>Program Materials – Handouts, worksheets, or printed guides</t>
  </si>
  <si>
    <t>Promotions &amp; Marketing – Posters, flyers, social media ads, signage</t>
  </si>
  <si>
    <t>Rental Equipment – Tents, tables, chairs, sound systems, etc.</t>
  </si>
  <si>
    <t>Food &amp; Refreshments – Snacks or drinks (no alcohol) for event participants</t>
  </si>
  <si>
    <t>People and Support</t>
  </si>
  <si>
    <t>Honorariums – For guest speakers, or volunteers (up to $500 per person).</t>
  </si>
  <si>
    <t>Entertainment – Musicians, performers, or other live entertainment</t>
  </si>
  <si>
    <t>Ceremonial Tobacco, honoraria to Indigenous Elders.</t>
  </si>
  <si>
    <t>Operational Cost</t>
  </si>
  <si>
    <t>Permits &amp; Licensing – Required permits for public events or construction.</t>
  </si>
  <si>
    <t>Insurance – Coverage for events or installations</t>
  </si>
  <si>
    <t>Admin or Staffing Support – Up to 15% of the total project budget</t>
  </si>
  <si>
    <t>Staffing not directly involved in running the program or project</t>
  </si>
  <si>
    <t>Fundraising or marketing that isn’t tied to the initiative</t>
  </si>
  <si>
    <t>Rent, utilities, or overhead not directly related to the project</t>
  </si>
  <si>
    <t>Travel, accommodation, or meal costs (unless essential to the program)</t>
  </si>
  <si>
    <t>Debt payments or covering past deficits</t>
  </si>
  <si>
    <t>Capital purchases like office equipment, computers, or power tools</t>
  </si>
  <si>
    <t>Permanent infrastructure or major construction not part of the proposed project</t>
  </si>
  <si>
    <t>Prize money, trophies, or giveaways</t>
  </si>
  <si>
    <t>Alcohol or cannabis</t>
  </si>
  <si>
    <t>Expenses already funded through other sources</t>
  </si>
  <si>
    <t>Costs incurred before approval of the application</t>
  </si>
  <si>
    <t>Unreasonable or unrelated expenses, as determined by the Federation of Calgary Communities</t>
  </si>
  <si>
    <t>Define quantity: How do you count this item?</t>
  </si>
  <si>
    <t>Covered By</t>
  </si>
  <si>
    <t>Good Places Only</t>
  </si>
  <si>
    <t>Items or Activities Covered by Good Places Grant</t>
  </si>
  <si>
    <t>How is this item or activity being funded? (Write GP for Good Places Grant)</t>
  </si>
  <si>
    <t xml:space="preserve"> List any activites or items that are part of your entire project budget. You can categorize items, but the more detailed you can be, the stronger your budget will be.</t>
  </si>
  <si>
    <t>How many items, supplies, or people? Or how long are you renting space?</t>
  </si>
  <si>
    <t>Lighting – Functional or decorative lighting</t>
  </si>
  <si>
    <t>Space rental - Community hall, event space, picnic site, etc.</t>
  </si>
  <si>
    <t>Facilitator or Instructor Fees – For those leading workshops or activities</t>
  </si>
  <si>
    <t>Signage &amp; Wayfinding – Directional signs, informational signs, or community message boards</t>
  </si>
  <si>
    <t>Local artist fees: refer to CARFAC rates https://carfac-raav.ca/</t>
  </si>
  <si>
    <t xml:space="preserve">Fill in sections shaded light green. </t>
  </si>
  <si>
    <t>Actual Cost</t>
  </si>
  <si>
    <t>Budgeted Cost</t>
  </si>
  <si>
    <t>How much did you actually spend on this item?</t>
  </si>
  <si>
    <t>How much was budgeted for this item?</t>
  </si>
  <si>
    <t>Reason for Variance (If the Difference is Large)</t>
  </si>
  <si>
    <t>Change (Variance)</t>
  </si>
  <si>
    <t>Variance Percentage</t>
  </si>
  <si>
    <t>(Actual/Budgeted)-1</t>
  </si>
  <si>
    <t>Actual Cost Covered by Good Places</t>
  </si>
  <si>
    <t>Expected Total</t>
  </si>
  <si>
    <t xml:space="preserve">Actual Total </t>
  </si>
  <si>
    <t>Variance</t>
  </si>
  <si>
    <t>Good Places Expected Total</t>
  </si>
  <si>
    <t xml:space="preserve">Good Places Actual Total </t>
  </si>
  <si>
    <t>Fill in sections shaded light green.</t>
  </si>
  <si>
    <t>Good Places Eligible Expenses</t>
  </si>
  <si>
    <t>Good Places Ineligible Expenses</t>
  </si>
  <si>
    <t>Why was the actual cost so different from the expected cost?</t>
  </si>
  <si>
    <t>Status</t>
  </si>
  <si>
    <t xml:space="preserve">How is this item or activity being funded? </t>
  </si>
  <si>
    <t>Good Places</t>
  </si>
  <si>
    <t>Has this item been purchased/ordered?</t>
  </si>
  <si>
    <t>(Actual cost-Budgeted Cost)</t>
  </si>
  <si>
    <t>Market Stalls Volunteer Build Day</t>
  </si>
  <si>
    <t>Food</t>
  </si>
  <si>
    <t>Person/ Days</t>
  </si>
  <si>
    <t>Paint</t>
  </si>
  <si>
    <t>Gallon</t>
  </si>
  <si>
    <t>2x4 wood plank</t>
  </si>
  <si>
    <t>Stepping Stones</t>
  </si>
  <si>
    <t>Number</t>
  </si>
  <si>
    <t>Paint brushes</t>
  </si>
  <si>
    <t>Printing Advertisement Posters</t>
  </si>
  <si>
    <t>Moveable Market Sign</t>
  </si>
  <si>
    <t>Market Day 1</t>
  </si>
  <si>
    <t>Live music</t>
  </si>
  <si>
    <t>Hours</t>
  </si>
  <si>
    <t>Venue- Hall Rental</t>
  </si>
  <si>
    <t>Days</t>
  </si>
  <si>
    <t>Hot Chocolate + coffee</t>
  </si>
  <si>
    <t>servings</t>
  </si>
  <si>
    <t>Market Day 2</t>
  </si>
  <si>
    <t>Purchased</t>
  </si>
  <si>
    <t>Half was donated</t>
  </si>
  <si>
    <t>Got non-profit discount</t>
  </si>
  <si>
    <t>Got a slight discount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</si>
</sst>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$&quot;* #,##0.00_-;\-&quot;$&quot;* #,##0.00_-;_-&quot;$&quot;* &quot;-&quot;??_-;_-@_-"/>
    <numFmt numFmtId="164" formatCode="_-[$$-1009]* #,##0.00_-;\-[$$-1009]* #,##0.00_-;_-[$$-1009]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sz val="11"/>
      <color theme="9" tint="-0.249977111117893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</font>
    <font>
      <b/>
      <sz val="11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4EA72E"/>
      </bottom>
      <diagonal/>
    </border>
    <border>
      <left/>
      <right/>
      <top/>
      <bottom style="thin">
        <color theme="6" tint="-0.249977111117893"/>
      </bottom>
      <diagonal/>
    </border>
    <border>
      <left style="thin">
        <color theme="0"/>
      </left>
      <right/>
      <top/>
      <bottom style="thin">
        <color theme="6" tint="-0.249977111117893"/>
      </bottom>
      <diagonal/>
    </border>
    <border>
      <left/>
      <right style="thin">
        <color theme="0"/>
      </right>
      <top/>
      <bottom style="thin">
        <color theme="6" tint="-0.249977111117893"/>
      </bottom>
      <diagonal/>
    </border>
    <border>
      <left/>
      <right/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0"/>
      </left>
      <right style="thin">
        <color theme="0"/>
      </right>
      <top style="thin">
        <color theme="6" tint="-0.249977111117893"/>
      </top>
      <bottom style="thin">
        <color theme="6" tint="-0.249977111117893"/>
      </bottom>
      <diagonal/>
    </border>
    <border>
      <left/>
      <right/>
      <top style="thin">
        <color theme="6" tint="-0.249977111117893"/>
      </top>
      <bottom/>
      <diagonal/>
    </border>
    <border>
      <left style="thin">
        <color theme="0"/>
      </left>
      <right style="thin">
        <color theme="0"/>
      </right>
      <top style="thin">
        <color theme="6" tint="-0.249977111117893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44" fontId="0" fillId="0" borderId="0" xfId="1" applyFont="1"/>
    <xf numFmtId="0" fontId="0" fillId="0" borderId="0" xfId="0" applyAlignment="1">
      <alignment wrapText="1"/>
    </xf>
    <xf numFmtId="0" fontId="0" fillId="4" borderId="0" xfId="0" applyFill="1"/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5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4" xfId="0" applyFill="1" applyBorder="1"/>
    <xf numFmtId="0" fontId="0" fillId="4" borderId="6" xfId="0" applyFill="1" applyBorder="1"/>
    <xf numFmtId="0" fontId="0" fillId="4" borderId="13" xfId="0" applyFill="1" applyBorder="1"/>
    <xf numFmtId="0" fontId="0" fillId="4" borderId="14" xfId="0" applyFill="1" applyBorder="1"/>
    <xf numFmtId="0" fontId="7" fillId="4" borderId="1" xfId="0" applyFont="1" applyFill="1" applyBorder="1"/>
    <xf numFmtId="0" fontId="7" fillId="4" borderId="12" xfId="0" applyFont="1" applyFill="1" applyBorder="1"/>
    <xf numFmtId="44" fontId="0" fillId="4" borderId="0" xfId="1" applyFont="1" applyFill="1"/>
    <xf numFmtId="0" fontId="0" fillId="4" borderId="0" xfId="0" applyFill="1" applyAlignment="1">
      <alignment horizontal="left"/>
    </xf>
    <xf numFmtId="9" fontId="6" fillId="0" borderId="0" xfId="3" applyFont="1" applyAlignment="1"/>
    <xf numFmtId="0" fontId="3" fillId="0" borderId="0" xfId="0" applyFont="1" applyAlignment="1">
      <alignment wrapText="1"/>
    </xf>
    <xf numFmtId="0" fontId="3" fillId="0" borderId="0" xfId="0" applyFont="1"/>
    <xf numFmtId="0" fontId="5" fillId="0" borderId="0" xfId="0" applyFont="1"/>
    <xf numFmtId="0" fontId="0" fillId="4" borderId="0" xfId="0" applyFill="1" applyAlignment="1">
      <alignment horizontal="center" vertical="center"/>
    </xf>
    <xf numFmtId="0" fontId="4" fillId="0" borderId="0" xfId="0" applyFont="1" applyAlignment="1">
      <alignment wrapText="1"/>
    </xf>
    <xf numFmtId="164" fontId="4" fillId="0" borderId="0" xfId="1" applyNumberFormat="1" applyFont="1" applyFill="1" applyAlignment="1">
      <alignment wrapText="1"/>
    </xf>
    <xf numFmtId="164" fontId="0" fillId="0" borderId="0" xfId="1" applyNumberFormat="1" applyFont="1" applyFill="1"/>
    <xf numFmtId="0" fontId="4" fillId="3" borderId="0" xfId="0" applyFont="1" applyFill="1" applyAlignment="1">
      <alignment wrapText="1"/>
    </xf>
    <xf numFmtId="0" fontId="0" fillId="3" borderId="0" xfId="0" applyFill="1"/>
    <xf numFmtId="164" fontId="0" fillId="3" borderId="0" xfId="1" applyNumberFormat="1" applyFont="1" applyFill="1"/>
    <xf numFmtId="44" fontId="1" fillId="0" borderId="12" xfId="2" applyNumberFormat="1" applyFont="1" applyFill="1" applyBorder="1" applyAlignment="1" applyProtection="1">
      <alignment wrapText="1"/>
      <protection locked="0"/>
    </xf>
    <xf numFmtId="164" fontId="1" fillId="0" borderId="14" xfId="2" applyNumberFormat="1" applyFont="1" applyFill="1" applyBorder="1" applyAlignment="1" applyProtection="1">
      <alignment wrapText="1"/>
      <protection locked="0"/>
    </xf>
    <xf numFmtId="0" fontId="8" fillId="0" borderId="0" xfId="0" applyFont="1"/>
    <xf numFmtId="44" fontId="8" fillId="0" borderId="0" xfId="1" applyFont="1" applyFill="1" applyBorder="1"/>
    <xf numFmtId="0" fontId="8" fillId="0" borderId="0" xfId="0" applyFont="1" applyAlignment="1">
      <alignment wrapText="1"/>
    </xf>
    <xf numFmtId="44" fontId="8" fillId="0" borderId="0" xfId="1" applyFont="1" applyFill="1" applyBorder="1" applyProtection="1">
      <protection locked="0"/>
    </xf>
    <xf numFmtId="0" fontId="8" fillId="3" borderId="7" xfId="0" applyFont="1" applyFill="1" applyBorder="1"/>
    <xf numFmtId="44" fontId="8" fillId="3" borderId="7" xfId="1" applyFont="1" applyFill="1" applyBorder="1"/>
    <xf numFmtId="0" fontId="8" fillId="3" borderId="7" xfId="0" applyFont="1" applyFill="1" applyBorder="1" applyAlignment="1">
      <alignment wrapText="1"/>
    </xf>
    <xf numFmtId="164" fontId="4" fillId="3" borderId="13" xfId="1" applyNumberFormat="1" applyFont="1" applyFill="1" applyBorder="1" applyAlignment="1">
      <alignment wrapText="1"/>
    </xf>
    <xf numFmtId="164" fontId="4" fillId="0" borderId="0" xfId="1" applyNumberFormat="1" applyFont="1" applyFill="1" applyBorder="1" applyAlignment="1">
      <alignment wrapText="1"/>
    </xf>
    <xf numFmtId="0" fontId="8" fillId="3" borderId="13" xfId="0" applyFont="1" applyFill="1" applyBorder="1"/>
    <xf numFmtId="0" fontId="8" fillId="3" borderId="13" xfId="0" applyFont="1" applyFill="1" applyBorder="1" applyAlignment="1">
      <alignment wrapText="1"/>
    </xf>
    <xf numFmtId="44" fontId="8" fillId="3" borderId="13" xfId="1" applyFont="1" applyFill="1" applyBorder="1"/>
    <xf numFmtId="0" fontId="0" fillId="4" borderId="0" xfId="0" applyFill="1" applyAlignment="1">
      <alignment horizontal="left" vertical="center"/>
    </xf>
    <xf numFmtId="44" fontId="1" fillId="0" borderId="2" xfId="2" applyNumberFormat="1" applyFont="1" applyFill="1" applyBorder="1" applyAlignment="1" applyProtection="1">
      <alignment wrapText="1"/>
      <protection locked="0"/>
    </xf>
    <xf numFmtId="164" fontId="1" fillId="0" borderId="3" xfId="2" applyNumberFormat="1" applyFont="1" applyFill="1" applyBorder="1" applyAlignment="1" applyProtection="1">
      <alignment wrapText="1"/>
      <protection locked="0"/>
    </xf>
    <xf numFmtId="164" fontId="9" fillId="0" borderId="2" xfId="2" applyNumberFormat="1" applyFont="1" applyFill="1" applyBorder="1" applyAlignment="1" applyProtection="1">
      <alignment wrapText="1"/>
      <protection locked="0"/>
    </xf>
    <xf numFmtId="164" fontId="4" fillId="5" borderId="0" xfId="1" applyNumberFormat="1" applyFont="1" applyFill="1" applyBorder="1" applyAlignment="1">
      <alignment horizontal="center" vertical="center" wrapText="1"/>
    </xf>
    <xf numFmtId="164" fontId="4" fillId="5" borderId="15" xfId="1" applyNumberFormat="1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/>
    </xf>
    <xf numFmtId="164" fontId="8" fillId="5" borderId="0" xfId="1" applyNumberFormat="1" applyFont="1" applyFill="1" applyAlignment="1">
      <alignment horizontal="center" vertical="center"/>
    </xf>
    <xf numFmtId="44" fontId="8" fillId="5" borderId="0" xfId="1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 wrapText="1"/>
    </xf>
    <xf numFmtId="164" fontId="8" fillId="5" borderId="0" xfId="1" applyNumberFormat="1" applyFont="1" applyFill="1" applyBorder="1" applyAlignment="1">
      <alignment horizontal="center" vertical="center" wrapText="1"/>
    </xf>
    <xf numFmtId="164" fontId="0" fillId="4" borderId="16" xfId="0" applyNumberFormat="1" applyFill="1" applyBorder="1"/>
    <xf numFmtId="44" fontId="0" fillId="3" borderId="16" xfId="1" applyFont="1" applyFill="1" applyBorder="1"/>
    <xf numFmtId="44" fontId="0" fillId="4" borderId="16" xfId="1" applyFont="1" applyFill="1" applyBorder="1"/>
    <xf numFmtId="164" fontId="0" fillId="3" borderId="16" xfId="1" applyNumberFormat="1" applyFont="1" applyFill="1" applyBorder="1"/>
    <xf numFmtId="44" fontId="0" fillId="4" borderId="16" xfId="0" applyNumberFormat="1" applyFill="1" applyBorder="1"/>
    <xf numFmtId="9" fontId="0" fillId="4" borderId="18" xfId="3" applyFont="1" applyFill="1" applyBorder="1"/>
    <xf numFmtId="0" fontId="0" fillId="3" borderId="16" xfId="0" applyFill="1" applyBorder="1"/>
    <xf numFmtId="44" fontId="0" fillId="3" borderId="19" xfId="1" applyFont="1" applyFill="1" applyBorder="1"/>
    <xf numFmtId="44" fontId="0" fillId="4" borderId="19" xfId="1" applyFont="1" applyFill="1" applyBorder="1"/>
    <xf numFmtId="44" fontId="0" fillId="4" borderId="19" xfId="0" applyNumberFormat="1" applyFill="1" applyBorder="1"/>
    <xf numFmtId="0" fontId="0" fillId="3" borderId="19" xfId="0" applyFill="1" applyBorder="1"/>
    <xf numFmtId="0" fontId="3" fillId="4" borderId="16" xfId="0" applyFont="1" applyFill="1" applyBorder="1"/>
    <xf numFmtId="164" fontId="0" fillId="3" borderId="19" xfId="1" applyNumberFormat="1" applyFont="1" applyFill="1" applyBorder="1"/>
    <xf numFmtId="44" fontId="0" fillId="3" borderId="21" xfId="1" applyFont="1" applyFill="1" applyBorder="1"/>
    <xf numFmtId="44" fontId="0" fillId="4" borderId="21" xfId="1" applyFont="1" applyFill="1" applyBorder="1"/>
    <xf numFmtId="164" fontId="0" fillId="3" borderId="21" xfId="1" applyNumberFormat="1" applyFont="1" applyFill="1" applyBorder="1"/>
    <xf numFmtId="44" fontId="0" fillId="4" borderId="20" xfId="0" applyNumberFormat="1" applyFill="1" applyBorder="1"/>
    <xf numFmtId="44" fontId="0" fillId="4" borderId="22" xfId="0" applyNumberFormat="1" applyFill="1" applyBorder="1"/>
    <xf numFmtId="0" fontId="10" fillId="4" borderId="0" xfId="0" applyFont="1" applyFill="1" applyAlignment="1">
      <alignment horizontal="left" vertical="center"/>
    </xf>
    <xf numFmtId="0" fontId="1" fillId="4" borderId="17" xfId="1" applyNumberFormat="1" applyFont="1" applyFill="1" applyBorder="1"/>
    <xf numFmtId="0" fontId="4" fillId="4" borderId="23" xfId="0" applyFont="1" applyFill="1" applyBorder="1" applyAlignment="1">
      <alignment wrapText="1"/>
    </xf>
    <xf numFmtId="0" fontId="4" fillId="4" borderId="24" xfId="0" applyFont="1" applyFill="1" applyBorder="1" applyAlignment="1">
      <alignment wrapText="1"/>
    </xf>
    <xf numFmtId="0" fontId="4" fillId="3" borderId="23" xfId="0" applyFont="1" applyFill="1" applyBorder="1" applyAlignment="1">
      <alignment wrapText="1"/>
    </xf>
    <xf numFmtId="164" fontId="4" fillId="4" borderId="25" xfId="1" applyNumberFormat="1" applyFont="1" applyFill="1" applyBorder="1" applyAlignment="1">
      <alignment wrapText="1"/>
    </xf>
    <xf numFmtId="0" fontId="4" fillId="3" borderId="7" xfId="0" applyFont="1" applyFill="1" applyBorder="1" applyAlignment="1">
      <alignment wrapText="1"/>
    </xf>
    <xf numFmtId="0" fontId="3" fillId="3" borderId="0" xfId="0" applyFont="1" applyFill="1"/>
    <xf numFmtId="0" fontId="0" fillId="4" borderId="16" xfId="0" applyFill="1" applyBorder="1"/>
    <xf numFmtId="0" fontId="7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</cellXfs>
  <cellStyles count="4">
    <cellStyle name="Currency" xfId="1" builtinId="4"/>
    <cellStyle name="Good" xfId="2" builtinId="26"/>
    <cellStyle name="Normal" xfId="0" builtinId="0"/>
    <cellStyle name="Percent" xfId="3" builtinId="5"/>
  </cellStyles>
  <dxfs count="52"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strike val="0"/>
      </font>
      <fill>
        <patternFill>
          <bgColor rgb="FFFAC6C6"/>
        </patternFill>
      </fill>
      <border>
        <bottom style="thin">
          <color theme="6" tint="-0.24994659260841701"/>
        </bottom>
      </border>
    </dxf>
    <dxf>
      <fill>
        <patternFill patternType="solid">
          <bgColor theme="0"/>
        </patternFill>
      </fill>
      <border>
        <bottom style="thin">
          <color theme="6" tint="-0.24994659260841701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none">
          <fgColor rgb="FF000000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-[$$-1009]* #,##0.00_-;\-[$$-1009]* #,##0.00_-;_-[$$-1009]* &quot;-&quot;??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&quot;$&quot;* #,##0.00_-;\-&quot;$&quot;* #,##0.00_-;_-&quot;$&quot;* &quot;-&quot;??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none">
          <fgColor rgb="FF000000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border outline="0">
        <bottom style="thin">
          <color rgb="FF4EA72E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64" formatCode="_-[$$-1009]* #,##0.00_-;\-[$$-1009]* #,##0.00_-;_-[$$-1009]* &quot;-&quot;??_-;_-@_-"/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none">
          <fgColor rgb="FF000000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-[$$-1009]* #,##0.00_-;\-[$$-1009]* #,##0.00_-;_-[$$-1009]* &quot;-&quot;??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&quot;$&quot;* #,##0.00_-;\-&quot;$&quot;* #,##0.00_-;_-&quot;$&quot;* &quot;-&quot;??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none">
          <fgColor rgb="FF000000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border outline="0">
        <bottom style="thin">
          <color rgb="FF4EA72E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64" formatCode="_-[$$-1009]* #,##0.00_-;\-[$$-1009]* #,##0.00_-;_-[$$-1009]* &quot;-&quot;??_-;_-@_-"/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-[$$-1009]* #,##0.00_-;\-[$$-1009]* #,##0.00_-;_-[$$-1009]* &quot;-&quot;??_-;_-@_-"/>
      <fill>
        <patternFill patternType="solid">
          <fgColor indexed="64"/>
          <bgColor theme="9" tint="0.79998168889431442"/>
        </patternFill>
      </fill>
    </dxf>
    <dxf>
      <numFmt numFmtId="164" formatCode="_-[$$-1009]* #,##0.00_-;\-[$$-1009]* #,##0.00_-;_-[$$-1009]* &quot;-&quot;??_-;_-@_-"/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9" tint="0.79998168889431442"/>
        </patternFill>
      </fill>
    </dxf>
    <dxf>
      <fill>
        <patternFill patternType="solid">
          <fgColor indexed="64"/>
          <bgColor theme="9" tint="0.79998168889431442"/>
        </patternFill>
      </fill>
    </dxf>
    <dxf>
      <font>
        <b/>
      </font>
      <numFmt numFmtId="164" formatCode="_-[$$-1009]* #,##0.00_-;\-[$$-1009]* #,##0.00_-;_-[$$-1009]* &quot;-&quot;??_-;_-@_-"/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border diagonalUp="0" diagonalDown="0">
        <left style="thin">
          <color theme="6" tint="-0.249977111117893"/>
        </left>
        <right style="thin">
          <color theme="6" tint="-0.249977111117893"/>
        </right>
        <top style="thin">
          <color theme="6" tint="-0.249977111117893"/>
        </top>
        <bottom style="thin">
          <color theme="6" tint="-0.249977111117893"/>
        </bottom>
      </border>
    </dxf>
    <dxf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theme="2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-[$$-1009]* #,##0.00_-;\-[$$-1009]* #,##0.00_-;_-[$$-1009]* &quot;-&quot;??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&quot;$&quot;* #,##0.00_-;\-&quot;$&quot;* #,##0.00_-;_-&quot;$&quot;* &quot;-&quot;??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border outline="0">
        <top style="thin">
          <color theme="9"/>
        </top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border outline="0">
        <bottom style="thin">
          <color theme="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64" formatCode="_-[$$-1009]* #,##0.00_-;\-[$$-1009]* #,##0.00_-;_-[$$-1009]* &quot;-&quot;??_-;_-@_-"/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164" formatCode="_-[$$-1009]* #,##0.00_-;\-[$$-1009]* #,##0.00_-;_-[$$-1009]* &quot;-&quot;??_-;_-@_-"/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9" tint="0.79998168889431442"/>
        </patternFill>
      </fill>
    </dxf>
    <dxf>
      <fill>
        <patternFill patternType="solid">
          <fgColor indexed="64"/>
          <bgColor theme="9" tint="0.79998168889431442"/>
        </patternFill>
      </fill>
    </dxf>
    <dxf>
      <fill>
        <patternFill patternType="solid">
          <fgColor indexed="64"/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-[$$-1009]* #,##0.00_-;\-[$$-1009]* #,##0.00_-;_-[$$-1009]* &quot;-&quot;??_-;_-@_-"/>
      <fill>
        <patternFill patternType="solid">
          <fgColor indexed="64"/>
          <bgColor theme="9" tint="0.79998168889431442"/>
        </patternFill>
      </fill>
    </dxf>
    <dxf>
      <fill>
        <patternFill patternType="solid">
          <fgColor indexed="64"/>
          <bgColor theme="9" tint="0.79998168889431442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</dxf>
    <dxf>
      <font>
        <b/>
        <i val="0"/>
        <color theme="1"/>
      </font>
      <fill>
        <patternFill patternType="none">
          <bgColor auto="1"/>
        </patternFill>
      </fill>
    </dxf>
  </dxfs>
  <tableStyles count="1" defaultTableStyle="TableStyleMedium2" defaultPivotStyle="PivotStyleLight16">
    <tableStyle name="Table Style 1" pivot="0" count="1" xr9:uid="{B5E7726B-6DF5-4533-9793-B67EC4F8CD33}">
      <tableStyleElement type="headerRow" dxfId="51"/>
    </tableStyle>
  </tableStyles>
  <colors>
    <mruColors>
      <color rgb="FFFAC6C6"/>
      <color rgb="FFFBB1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B0BED0F-B995-4633-B347-FBE7A1F7DB06}" name="Table14" displayName="Table14" ref="A8:G103" totalsRowShown="0" headerRowDxfId="50" dataDxfId="49">
  <autoFilter ref="A8:G103" xr:uid="{C27451D4-35F9-4EE8-8839-899C1F6A41F4}"/>
  <tableColumns count="7">
    <tableColumn id="8" xr3:uid="{10E128ED-D289-47D1-842C-5321FEBE5C10}" name="Desription of Activity" dataDxfId="48"/>
    <tableColumn id="5" xr3:uid="{040178D1-09E3-4AE0-BEA2-4C9EA597C8C9}" name="Covered By" dataDxfId="47" dataCellStyle="Currency"/>
    <tableColumn id="7" xr3:uid="{E9397C47-359F-45CB-9AF9-584642174560}" name="Unit" dataDxfId="46"/>
    <tableColumn id="6" xr3:uid="{432A8506-EFF3-410A-8CBE-C271CB9D6316}" name="Quantity" dataDxfId="45"/>
    <tableColumn id="4" xr3:uid="{B84B64F5-D277-41C8-8CCD-A49BC8BA8C15}" name="Unit Cost" dataDxfId="44"/>
    <tableColumn id="2" xr3:uid="{94BF7975-23E2-47F2-81AE-8CEC1B3DECAF}" name="Total Cost" dataDxfId="43" dataCellStyle="Currency">
      <calculatedColumnFormula>Table14[[#This Row],[Unit Cost]]*#REF!*Table14[[#This Row],[Quantity]]</calculatedColumnFormula>
    </tableColumn>
    <tableColumn id="1" xr3:uid="{1ED77452-9621-4BEF-8EA8-30BDD2EE6155}" name="Good Places Only" dataDxfId="42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0EAFC92-01D4-4C69-A4C0-0D4B341C9BDC}" name="Table26" displayName="Table26" ref="L8:N23" totalsRowShown="0" headerRowDxfId="41" dataDxfId="40" tableBorderDxfId="39">
  <autoFilter ref="L8:N23" xr:uid="{E4516A02-2B39-4362-94EC-52F3D4AA0578}"/>
  <tableColumns count="3">
    <tableColumn id="1" xr3:uid="{B2983FBB-CCDD-4E2E-A9B8-50964DAD4CBA}" name="Revenue Source" dataDxfId="38"/>
    <tableColumn id="2" xr3:uid="{E7F2EC7A-F25F-4AD9-828A-F51CB406C5EE}" name="Total Cost" dataDxfId="37" dataCellStyle="Currency"/>
    <tableColumn id="4" xr3:uid="{BB5B2C6D-4128-462D-91F5-883BFC8851A3}" name="Status of Grant" dataDxfId="36"/>
  </tableColumns>
  <tableStyleInfo name="TableStyleLight7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62EA29D-1C0D-4255-B75F-4A37AE7FD3BD}" name="Table1" displayName="Table1" ref="I8:J9" totalsRowShown="0" headerRowDxfId="35" dataDxfId="33" headerRowBorderDxfId="34" tableBorderDxfId="32" headerRowCellStyle="Currency" dataCellStyle="Good">
  <autoFilter ref="I8:J9" xr:uid="{262EA29D-1C0D-4255-B75F-4A37AE7FD3BD}"/>
  <tableColumns count="2">
    <tableColumn id="1" xr3:uid="{C9B0CCC7-4C32-4FA3-ABF5-9C4A710001B1}" name="Total Cost" dataDxfId="31" dataCellStyle="Good">
      <calculatedColumnFormula>SUM(F10:F103)</calculatedColumnFormula>
    </tableColumn>
    <tableColumn id="2" xr3:uid="{2BE9EDB0-600B-46E7-8B2F-744799986C7C}" name="Total cost to be covered _x000a_by Good Places Grant" dataDxfId="30" dataCellStyle="Good">
      <calculatedColumnFormula>SUM(G:G)</calculatedColumnFormula>
    </tableColumn>
  </tableColumns>
  <tableStyleInfo name="TableStyleLight11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D113028-32E3-4780-AFC1-FD4646F9A538}" name="Table143" displayName="Table143" ref="A8:I103" totalsRowShown="0" headerRowDxfId="29" dataDxfId="28" tableBorderDxfId="27">
  <autoFilter ref="A8:I103" xr:uid="{C27451D4-35F9-4EE8-8839-899C1F6A41F4}"/>
  <tableColumns count="9">
    <tableColumn id="8" xr3:uid="{FE50736C-6D56-4F11-A25E-6C344D300EC5}" name="Desription of Activity" dataDxfId="26"/>
    <tableColumn id="3" xr3:uid="{ACE3A0FB-088C-4D82-9D32-55E6994FB85F}" name="Covered By" dataDxfId="25"/>
    <tableColumn id="6" xr3:uid="{B47778C2-AEAB-48C0-8FE5-5ACD09F2E313}" name="Budgeted Cost" dataDxfId="24" dataCellStyle="Currency"/>
    <tableColumn id="7" xr3:uid="{B09FEC79-9C0E-4EF2-BBC4-661817D37D21}" name="Actual Cost" dataDxfId="23"/>
    <tableColumn id="1" xr3:uid="{327919C1-E909-4C0C-9789-564EA44145CC}" name="Status" dataDxfId="22" dataCellStyle="Currency"/>
    <tableColumn id="9" xr3:uid="{1D5FBF4A-525D-48D8-AB8B-8B837A980FB7}" name="Actual Cost Covered by Good Places" dataDxfId="21" dataCellStyle="Currency"/>
    <tableColumn id="4" xr3:uid="{91483BAB-43FB-4E29-977E-520E24A32DE2}" name="Change (Variance)" dataDxfId="20"/>
    <tableColumn id="2" xr3:uid="{4BBD6407-D5E9-457C-96EC-390EDC7CC7C7}" name="Variance Percentage" dataDxfId="19" dataCellStyle="Currency">
      <calculatedColumnFormula>Table143[[#This Row],[Change (Variance)]]*#REF!*Table143[[#This Row],[Budgeted Cost]]</calculatedColumnFormula>
    </tableColumn>
    <tableColumn id="5" xr3:uid="{D2F7D1AF-4779-4F96-97E8-066C5DCCC046}" name="Reason for Variance (If the Difference is Large)" dataDxfId="18" dataCellStyle="Currency"/>
  </tableColumns>
  <tableStyleInfo name="Table Style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A255A11-DF0C-445A-A7C3-018A0D7908C3}" name="Table18" displayName="Table18" ref="K8:M9" totalsRowShown="0" headerRowDxfId="17" dataDxfId="15" headerRowBorderDxfId="16" tableBorderDxfId="14" headerRowCellStyle="Currency" dataCellStyle="Good">
  <autoFilter ref="K8:M9" xr:uid="{262EA29D-1C0D-4255-B75F-4A37AE7FD3BD}"/>
  <tableColumns count="3">
    <tableColumn id="1" xr3:uid="{D422828E-7D52-4C44-B1EC-7297BE9431BE}" name="Expected Total" dataDxfId="13" dataCellStyle="Good">
      <calculatedColumnFormula>Table1[[#This Row],[Total Cost]]</calculatedColumnFormula>
    </tableColumn>
    <tableColumn id="2" xr3:uid="{A1EE5393-D721-4B29-982A-7CC7EA9761CF}" name="Actual Total " dataDxfId="12" dataCellStyle="Good">
      <calculatedColumnFormula>SUM(D10:D103)</calculatedColumnFormula>
    </tableColumn>
    <tableColumn id="3" xr3:uid="{4203B637-49F4-40DE-87E8-85CF65D04CC0}" name="Variance" dataDxfId="11" dataCellStyle="Good">
      <calculatedColumnFormula>IF(Table18[[#This Row],[Actual Total ]]="-","-",Table18[[#This Row],[Actual Total ]]-Table18[[#This Row],[Expected Total]])</calculatedColumnFormula>
    </tableColumn>
  </tableColumns>
  <tableStyleInfo name="TableStyleLight11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FAA1431-C0FC-4384-972A-83A012B786F9}" name="Table1810" displayName="Table1810" ref="O8:Q9" totalsRowShown="0" headerRowDxfId="10" dataDxfId="8" headerRowBorderDxfId="9" tableBorderDxfId="7" headerRowCellStyle="Currency" dataCellStyle="Good">
  <autoFilter ref="O8:Q9" xr:uid="{3FAA1431-C0FC-4384-972A-83A012B786F9}"/>
  <tableColumns count="3">
    <tableColumn id="1" xr3:uid="{7C3A262D-8787-4D5D-A2E5-5E299C47CD58}" name="Good Places Expected Total" dataDxfId="6" dataCellStyle="Good">
      <calculatedColumnFormula>Table1[[#This Row],[Total cost to be covered 
by Good Places Grant]]</calculatedColumnFormula>
    </tableColumn>
    <tableColumn id="2" xr3:uid="{DBEEDE96-8C4C-4FDC-AEA9-C548ED7DBD6B}" name="Good Places Actual Total " dataDxfId="5" dataCellStyle="Good">
      <calculatedColumnFormula>SUM(F10:F103)</calculatedColumnFormula>
    </tableColumn>
    <tableColumn id="3" xr3:uid="{FA003265-D66C-4730-B0E8-A712946AF775}" name="Variance" dataDxfId="4" dataCellStyle="Good">
      <calculatedColumnFormula>Table1810[[#This Row],[Good Places Actual Total ]]-Table1810[[#This Row],[Good Places Expected Total]]</calculatedColumnFormula>
    </tableColumn>
  </tableColumns>
  <tableStyleInfo name="TableStyleLight11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A46FE5C-CFBC-48D4-BA33-F05F7BC117FC}" name="Table4" displayName="Table4" ref="A1:A4" totalsRowShown="0">
  <autoFilter ref="A1:A4" xr:uid="{1A46FE5C-CFBC-48D4-BA33-F05F7BC117FC}"/>
  <tableColumns count="1">
    <tableColumn id="1" xr3:uid="{BFB6063D-DE4D-4FC2-860A-40E0BCC593F3}" name="Column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4D4F3-5F06-404E-B9BE-4EF4428F0652}">
  <dimension ref="A1:R103"/>
  <sheetViews>
    <sheetView topLeftCell="C8" workbookViewId="0">
      <selection activeCell="L11" sqref="L11"/>
    </sheetView>
  </sheetViews>
  <sheetFormatPr defaultRowHeight="15" x14ac:dyDescent="0.25"/>
  <cols>
    <col min="1" max="1" width="40.28515625" customWidth="1"/>
    <col min="2" max="2" width="22.42578125" customWidth="1"/>
    <col min="3" max="3" width="16.85546875" customWidth="1"/>
    <col min="4" max="6" width="15.7109375" customWidth="1"/>
    <col min="7" max="7" width="17.28515625" customWidth="1"/>
    <col min="8" max="8" width="10" customWidth="1"/>
    <col min="9" max="9" width="13.140625" customWidth="1"/>
    <col min="10" max="10" width="16.7109375" customWidth="1"/>
    <col min="12" max="12" width="32.7109375" customWidth="1"/>
    <col min="13" max="13" width="15.28515625" style="1" customWidth="1"/>
    <col min="14" max="14" width="19.28515625" customWidth="1"/>
  </cols>
  <sheetData>
    <row r="1" spans="1:18" s="3" customFormat="1" x14ac:dyDescent="0.25">
      <c r="A1" s="81" t="s">
        <v>17</v>
      </c>
      <c r="B1" s="82"/>
      <c r="C1" s="82"/>
      <c r="M1" s="16"/>
    </row>
    <row r="2" spans="1:18" s="3" customFormat="1" x14ac:dyDescent="0.25">
      <c r="A2" s="82"/>
      <c r="B2" s="82"/>
      <c r="C2" s="82"/>
      <c r="M2" s="16"/>
    </row>
    <row r="3" spans="1:18" s="3" customFormat="1" x14ac:dyDescent="0.25">
      <c r="A3" s="82"/>
      <c r="B3" s="82"/>
      <c r="C3" s="82"/>
      <c r="D3" s="17"/>
      <c r="E3" s="17"/>
      <c r="F3" s="17"/>
      <c r="G3" s="17"/>
      <c r="H3" s="17"/>
      <c r="M3" s="16"/>
    </row>
    <row r="4" spans="1:18" s="3" customFormat="1" x14ac:dyDescent="0.25">
      <c r="A4" s="82"/>
      <c r="B4" s="82"/>
      <c r="C4" s="82"/>
      <c r="D4" s="17"/>
      <c r="E4" s="17"/>
      <c r="F4" s="17"/>
      <c r="G4" s="17"/>
      <c r="H4" s="17"/>
      <c r="M4" s="16"/>
    </row>
    <row r="5" spans="1:18" s="3" customFormat="1" x14ac:dyDescent="0.25">
      <c r="B5" s="22"/>
      <c r="C5" s="22"/>
      <c r="D5" s="17"/>
      <c r="E5" s="17"/>
      <c r="F5" s="17"/>
      <c r="G5" s="17"/>
      <c r="H5" s="17"/>
      <c r="M5" s="16"/>
    </row>
    <row r="6" spans="1:18" s="3" customFormat="1" x14ac:dyDescent="0.25">
      <c r="C6" s="22"/>
      <c r="D6" s="17"/>
      <c r="E6" s="17"/>
      <c r="F6" s="17"/>
      <c r="G6" s="17"/>
      <c r="H6" s="17"/>
      <c r="M6" s="16"/>
    </row>
    <row r="7" spans="1:18" s="3" customFormat="1" x14ac:dyDescent="0.25">
      <c r="A7" s="72" t="s">
        <v>64</v>
      </c>
      <c r="B7" s="22"/>
      <c r="C7" s="22"/>
      <c r="D7" s="17"/>
      <c r="E7" s="17"/>
      <c r="F7" s="17"/>
      <c r="G7" s="17"/>
      <c r="H7" s="17"/>
      <c r="M7" s="16"/>
    </row>
    <row r="8" spans="1:18" ht="60" x14ac:dyDescent="0.25">
      <c r="A8" s="49" t="s">
        <v>3</v>
      </c>
      <c r="B8" s="50" t="s">
        <v>53</v>
      </c>
      <c r="C8" s="49" t="s">
        <v>2</v>
      </c>
      <c r="D8" s="49" t="s">
        <v>13</v>
      </c>
      <c r="E8" s="49" t="s">
        <v>4</v>
      </c>
      <c r="F8" s="50" t="s">
        <v>0</v>
      </c>
      <c r="G8" s="49" t="s">
        <v>54</v>
      </c>
      <c r="I8" s="47" t="s">
        <v>0</v>
      </c>
      <c r="J8" s="47" t="s">
        <v>16</v>
      </c>
      <c r="L8" s="49" t="s">
        <v>1</v>
      </c>
      <c r="M8" s="51" t="s">
        <v>0</v>
      </c>
      <c r="N8" s="51" t="s">
        <v>5</v>
      </c>
    </row>
    <row r="9" spans="1:18" s="2" customFormat="1" ht="90" x14ac:dyDescent="0.25">
      <c r="A9" s="26" t="s">
        <v>57</v>
      </c>
      <c r="B9" s="26" t="s">
        <v>84</v>
      </c>
      <c r="C9" s="26" t="s">
        <v>52</v>
      </c>
      <c r="D9" s="26" t="s">
        <v>58</v>
      </c>
      <c r="E9" s="26" t="s">
        <v>14</v>
      </c>
      <c r="F9" s="24" t="s">
        <v>15</v>
      </c>
      <c r="G9" s="23" t="s">
        <v>55</v>
      </c>
      <c r="H9" s="19"/>
      <c r="I9" s="29">
        <f>SUM(F10:F103)</f>
        <v>3075</v>
      </c>
      <c r="J9" s="30">
        <f>SUM(G:G)</f>
        <v>2355</v>
      </c>
      <c r="L9" s="38" t="s">
        <v>10</v>
      </c>
      <c r="M9" s="38" t="s">
        <v>11</v>
      </c>
      <c r="N9" s="38" t="s">
        <v>12</v>
      </c>
      <c r="R9" s="21"/>
    </row>
    <row r="10" spans="1:18" x14ac:dyDescent="0.25">
      <c r="A10" s="79" t="s">
        <v>88</v>
      </c>
      <c r="B10" s="28"/>
      <c r="C10" s="27"/>
      <c r="D10" s="27"/>
      <c r="E10" s="27"/>
      <c r="F10" s="25">
        <f>Table14[[#This Row],[Unit Cost]]*Table14[[#This Row],[Quantity]]</f>
        <v>0</v>
      </c>
      <c r="G10">
        <f>IF(Table14[[#This Row],[Covered By]]="Good Places",Table14[[#This Row],[Total Cost]],0)</f>
        <v>0</v>
      </c>
      <c r="L10" s="40" t="s">
        <v>85</v>
      </c>
      <c r="M10" s="42">
        <f>J9</f>
        <v>2355</v>
      </c>
      <c r="N10" s="41" t="s">
        <v>6</v>
      </c>
      <c r="R10" s="20"/>
    </row>
    <row r="11" spans="1:18" x14ac:dyDescent="0.25">
      <c r="A11" s="27" t="s">
        <v>89</v>
      </c>
      <c r="B11" s="28" t="s">
        <v>85</v>
      </c>
      <c r="C11" s="27" t="s">
        <v>90</v>
      </c>
      <c r="D11" s="27">
        <v>20</v>
      </c>
      <c r="E11" s="27">
        <v>25</v>
      </c>
      <c r="F11" s="25">
        <f>Table14[[#This Row],[Unit Cost]]*Table14[[#This Row],[Quantity]]</f>
        <v>500</v>
      </c>
      <c r="G11">
        <f>IF(Table14[[#This Row],[Covered By]]="Good Places",Table14[[#This Row],[Total Cost]],0)</f>
        <v>500</v>
      </c>
      <c r="L11" s="40" t="s">
        <v>94</v>
      </c>
      <c r="M11" s="42">
        <v>720</v>
      </c>
      <c r="N11" s="41" t="s">
        <v>7</v>
      </c>
      <c r="R11" s="18"/>
    </row>
    <row r="12" spans="1:18" x14ac:dyDescent="0.25">
      <c r="A12" s="27" t="s">
        <v>91</v>
      </c>
      <c r="B12" s="28" t="s">
        <v>85</v>
      </c>
      <c r="C12" s="27" t="s">
        <v>92</v>
      </c>
      <c r="D12" s="27">
        <v>4</v>
      </c>
      <c r="E12" s="27">
        <v>40</v>
      </c>
      <c r="F12" s="25">
        <f>Table14[[#This Row],[Unit Cost]]*Table14[[#This Row],[Quantity]]</f>
        <v>160</v>
      </c>
      <c r="G12">
        <f>IF(Table14[[#This Row],[Covered By]]="Good Places",Table14[[#This Row],[Total Cost]],0)</f>
        <v>160</v>
      </c>
      <c r="L12" s="40"/>
      <c r="M12" s="42"/>
      <c r="N12" s="41"/>
    </row>
    <row r="13" spans="1:18" x14ac:dyDescent="0.25">
      <c r="A13" s="27" t="s">
        <v>93</v>
      </c>
      <c r="B13" s="28" t="s">
        <v>94</v>
      </c>
      <c r="C13" s="27" t="s">
        <v>95</v>
      </c>
      <c r="D13" s="27">
        <v>20</v>
      </c>
      <c r="E13" s="27">
        <v>5</v>
      </c>
      <c r="F13" s="25">
        <f>Table14[[#This Row],[Unit Cost]]*Table14[[#This Row],[Quantity]]</f>
        <v>100</v>
      </c>
      <c r="G13">
        <f>IF(Table14[[#This Row],[Covered By]]="Good Places",Table14[[#This Row],[Total Cost]],0)</f>
        <v>0</v>
      </c>
      <c r="L13" s="40"/>
      <c r="M13" s="42"/>
      <c r="N13" s="41"/>
    </row>
    <row r="14" spans="1:18" x14ac:dyDescent="0.25">
      <c r="A14" s="27" t="s">
        <v>96</v>
      </c>
      <c r="B14" s="28" t="s">
        <v>94</v>
      </c>
      <c r="C14" s="27" t="s">
        <v>95</v>
      </c>
      <c r="D14" s="27">
        <v>10</v>
      </c>
      <c r="E14" s="27">
        <v>2</v>
      </c>
      <c r="F14" s="25">
        <f>Table14[[#This Row],[Unit Cost]]*Table14[[#This Row],[Quantity]]</f>
        <v>20</v>
      </c>
      <c r="G14">
        <f>IF(Table14[[#This Row],[Covered By]]="Good Places",Table14[[#This Row],[Total Cost]],0)</f>
        <v>0</v>
      </c>
      <c r="L14" s="35"/>
      <c r="M14" s="36"/>
      <c r="N14" s="37"/>
    </row>
    <row r="15" spans="1:18" x14ac:dyDescent="0.25">
      <c r="A15" s="27" t="s">
        <v>97</v>
      </c>
      <c r="B15" s="28" t="s">
        <v>85</v>
      </c>
      <c r="C15" s="27" t="s">
        <v>95</v>
      </c>
      <c r="D15" s="27">
        <v>20</v>
      </c>
      <c r="E15" s="27">
        <v>1</v>
      </c>
      <c r="F15" s="25">
        <f>Table14[[#This Row],[Unit Cost]]*Table14[[#This Row],[Quantity]]</f>
        <v>20</v>
      </c>
      <c r="G15">
        <f>IF(Table14[[#This Row],[Covered By]]="Good Places",Table14[[#This Row],[Total Cost]],0)</f>
        <v>20</v>
      </c>
      <c r="L15" s="40"/>
      <c r="M15" s="42"/>
      <c r="N15" s="41"/>
    </row>
    <row r="16" spans="1:18" x14ac:dyDescent="0.25">
      <c r="A16" s="27" t="s">
        <v>98</v>
      </c>
      <c r="B16" s="28" t="s">
        <v>85</v>
      </c>
      <c r="C16" s="27" t="s">
        <v>95</v>
      </c>
      <c r="D16" s="27">
        <v>1</v>
      </c>
      <c r="E16" s="27">
        <v>75</v>
      </c>
      <c r="F16" s="25">
        <f>Table14[[#This Row],[Unit Cost]]*Table14[[#This Row],[Quantity]]</f>
        <v>75</v>
      </c>
      <c r="G16">
        <f>IF(Table14[[#This Row],[Covered By]]="Good Places",Table14[[#This Row],[Total Cost]],0)</f>
        <v>75</v>
      </c>
      <c r="L16" s="40"/>
      <c r="M16" s="42"/>
      <c r="N16" s="41"/>
    </row>
    <row r="17" spans="1:14" x14ac:dyDescent="0.25">
      <c r="A17" s="79" t="s">
        <v>99</v>
      </c>
      <c r="B17" s="28"/>
      <c r="C17" s="27"/>
      <c r="D17" s="27"/>
      <c r="E17" s="27"/>
      <c r="F17" s="25">
        <f>Table14[[#This Row],[Unit Cost]]*Table14[[#This Row],[Quantity]]</f>
        <v>0</v>
      </c>
      <c r="G17">
        <f>IF(Table14[[#This Row],[Covered By]]="Good Places",Table14[[#This Row],[Total Cost]],0)</f>
        <v>0</v>
      </c>
      <c r="L17" s="40"/>
      <c r="M17" s="42"/>
      <c r="N17" s="41"/>
    </row>
    <row r="18" spans="1:14" x14ac:dyDescent="0.25">
      <c r="A18" s="27" t="s">
        <v>100</v>
      </c>
      <c r="B18" s="28" t="s">
        <v>85</v>
      </c>
      <c r="C18" s="27" t="s">
        <v>101</v>
      </c>
      <c r="D18" s="27">
        <v>3</v>
      </c>
      <c r="E18" s="27">
        <v>100</v>
      </c>
      <c r="F18" s="25">
        <f>Table14[[#This Row],[Unit Cost]]*Table14[[#This Row],[Quantity]]</f>
        <v>300</v>
      </c>
      <c r="G18">
        <f>IF(Table14[[#This Row],[Covered By]]="Good Places",Table14[[#This Row],[Total Cost]],0)</f>
        <v>300</v>
      </c>
      <c r="L18" s="35"/>
      <c r="M18" s="36"/>
      <c r="N18" s="37"/>
    </row>
    <row r="19" spans="1:14" x14ac:dyDescent="0.25">
      <c r="A19" s="27" t="s">
        <v>102</v>
      </c>
      <c r="B19" s="28" t="s">
        <v>85</v>
      </c>
      <c r="C19" s="27" t="s">
        <v>103</v>
      </c>
      <c r="D19" s="27">
        <v>1</v>
      </c>
      <c r="E19" s="27">
        <v>500</v>
      </c>
      <c r="F19" s="25">
        <f>Table14[[#This Row],[Unit Cost]]*Table14[[#This Row],[Quantity]]</f>
        <v>500</v>
      </c>
      <c r="G19">
        <f>IF(Table14[[#This Row],[Covered By]]="Good Places",Table14[[#This Row],[Total Cost]],0)</f>
        <v>500</v>
      </c>
      <c r="L19" s="40"/>
      <c r="M19" s="42"/>
      <c r="N19" s="41"/>
    </row>
    <row r="20" spans="1:14" x14ac:dyDescent="0.25">
      <c r="A20" s="27" t="s">
        <v>104</v>
      </c>
      <c r="B20" s="28" t="s">
        <v>94</v>
      </c>
      <c r="C20" s="27" t="s">
        <v>105</v>
      </c>
      <c r="D20" s="27">
        <v>100</v>
      </c>
      <c r="E20" s="27">
        <v>3</v>
      </c>
      <c r="F20" s="25">
        <f>Table14[[#This Row],[Unit Cost]]*Table14[[#This Row],[Quantity]]</f>
        <v>300</v>
      </c>
      <c r="G20">
        <f>IF(Table14[[#This Row],[Covered By]]="Good Places",Table14[[#This Row],[Total Cost]],0)</f>
        <v>0</v>
      </c>
      <c r="L20" s="40"/>
      <c r="M20" s="42"/>
      <c r="N20" s="41"/>
    </row>
    <row r="21" spans="1:14" x14ac:dyDescent="0.25">
      <c r="A21" s="79" t="s">
        <v>106</v>
      </c>
      <c r="B21" s="28"/>
      <c r="C21" s="27"/>
      <c r="D21" s="27"/>
      <c r="E21" s="27"/>
      <c r="F21" s="25">
        <f>Table14[[#This Row],[Unit Cost]]*Table14[[#This Row],[Quantity]]</f>
        <v>0</v>
      </c>
      <c r="G21">
        <f>IF(Table14[[#This Row],[Covered By]]="Good Places",Table14[[#This Row],[Total Cost]],0)</f>
        <v>0</v>
      </c>
      <c r="L21" s="40"/>
      <c r="M21" s="42"/>
      <c r="N21" s="41"/>
    </row>
    <row r="22" spans="1:14" x14ac:dyDescent="0.25">
      <c r="A22" s="27" t="s">
        <v>100</v>
      </c>
      <c r="B22" s="28" t="s">
        <v>85</v>
      </c>
      <c r="C22" s="27" t="s">
        <v>101</v>
      </c>
      <c r="D22" s="27">
        <v>3</v>
      </c>
      <c r="E22" s="27">
        <v>100</v>
      </c>
      <c r="F22" s="25">
        <f>Table14[[#This Row],[Unit Cost]]*Table14[[#This Row],[Quantity]]</f>
        <v>300</v>
      </c>
      <c r="G22">
        <f>IF(Table14[[#This Row],[Covered By]]="Good Places",Table14[[#This Row],[Total Cost]],0)</f>
        <v>300</v>
      </c>
      <c r="L22" s="35"/>
      <c r="M22" s="36"/>
      <c r="N22" s="37"/>
    </row>
    <row r="23" spans="1:14" x14ac:dyDescent="0.25">
      <c r="A23" s="27" t="s">
        <v>102</v>
      </c>
      <c r="B23" s="28" t="s">
        <v>85</v>
      </c>
      <c r="C23" s="27" t="s">
        <v>103</v>
      </c>
      <c r="D23" s="27">
        <v>1</v>
      </c>
      <c r="E23" s="27">
        <v>500</v>
      </c>
      <c r="F23" s="25">
        <f>Table14[[#This Row],[Unit Cost]]*Table14[[#This Row],[Quantity]]</f>
        <v>500</v>
      </c>
      <c r="G23">
        <f>IF(Table14[[#This Row],[Covered By]]="Good Places",Table14[[#This Row],[Total Cost]],0)</f>
        <v>500</v>
      </c>
      <c r="L23" s="31"/>
      <c r="M23" s="34">
        <f>SUBTOTAL(109,M9:M22)</f>
        <v>3075</v>
      </c>
      <c r="N23" s="31"/>
    </row>
    <row r="24" spans="1:14" x14ac:dyDescent="0.25">
      <c r="A24" s="27" t="s">
        <v>104</v>
      </c>
      <c r="B24" s="28" t="s">
        <v>94</v>
      </c>
      <c r="C24" s="27" t="s">
        <v>105</v>
      </c>
      <c r="D24" s="27">
        <v>100</v>
      </c>
      <c r="E24" s="27">
        <v>3</v>
      </c>
      <c r="F24" s="25">
        <f>Table14[[#This Row],[Unit Cost]]*Table14[[#This Row],[Quantity]]</f>
        <v>300</v>
      </c>
      <c r="G24">
        <f>IF(Table14[[#This Row],[Covered By]]="Good Places",Table14[[#This Row],[Total Cost]],0)</f>
        <v>0</v>
      </c>
    </row>
    <row r="25" spans="1:14" x14ac:dyDescent="0.25">
      <c r="A25" s="27"/>
      <c r="B25" s="28"/>
      <c r="C25" s="27"/>
      <c r="D25" s="27"/>
      <c r="E25" s="27"/>
      <c r="F25" s="25">
        <f>Table14[[#This Row],[Unit Cost]]*Table14[[#This Row],[Quantity]]</f>
        <v>0</v>
      </c>
      <c r="G25">
        <f>IF(Table14[[#This Row],[Covered By]]="Good Places",Table14[[#This Row],[Total Cost]],0)</f>
        <v>0</v>
      </c>
    </row>
    <row r="26" spans="1:14" x14ac:dyDescent="0.25">
      <c r="A26" s="27"/>
      <c r="B26" s="28"/>
      <c r="C26" s="27"/>
      <c r="D26" s="27"/>
      <c r="E26" s="27"/>
      <c r="F26" s="25">
        <f>Table14[[#This Row],[Unit Cost]]*Table14[[#This Row],[Quantity]]</f>
        <v>0</v>
      </c>
      <c r="G26">
        <f>IF(Table14[[#This Row],[Covered By]]="Good Places",Table14[[#This Row],[Total Cost]],0)</f>
        <v>0</v>
      </c>
    </row>
    <row r="27" spans="1:14" x14ac:dyDescent="0.25">
      <c r="A27" s="27"/>
      <c r="B27" s="28"/>
      <c r="C27" s="27"/>
      <c r="D27" s="27"/>
      <c r="E27" s="27"/>
      <c r="F27" s="25">
        <f>Table14[[#This Row],[Unit Cost]]*Table14[[#This Row],[Quantity]]</f>
        <v>0</v>
      </c>
      <c r="G27">
        <f>IF(Table14[[#This Row],[Covered By]]="Good Places",Table14[[#This Row],[Total Cost]],0)</f>
        <v>0</v>
      </c>
    </row>
    <row r="28" spans="1:14" x14ac:dyDescent="0.25">
      <c r="A28" s="27"/>
      <c r="B28" s="28"/>
      <c r="C28" s="27"/>
      <c r="D28" s="27"/>
      <c r="E28" s="27"/>
      <c r="F28" s="25">
        <f>Table14[[#This Row],[Unit Cost]]*Table14[[#This Row],[Quantity]]</f>
        <v>0</v>
      </c>
      <c r="G28">
        <f>IF(Table14[[#This Row],[Covered By]]="Good Places",Table14[[#This Row],[Total Cost]],0)</f>
        <v>0</v>
      </c>
    </row>
    <row r="29" spans="1:14" x14ac:dyDescent="0.25">
      <c r="A29" s="27"/>
      <c r="B29" s="28"/>
      <c r="C29" s="27"/>
      <c r="D29" s="27"/>
      <c r="E29" s="27"/>
      <c r="F29" s="25">
        <f>Table14[[#This Row],[Unit Cost]]*Table14[[#This Row],[Quantity]]</f>
        <v>0</v>
      </c>
      <c r="G29">
        <f>IF(Table14[[#This Row],[Covered By]]="Good Places",Table14[[#This Row],[Total Cost]],0)</f>
        <v>0</v>
      </c>
    </row>
    <row r="30" spans="1:14" x14ac:dyDescent="0.25">
      <c r="A30" s="27"/>
      <c r="B30" s="28"/>
      <c r="C30" s="27"/>
      <c r="D30" s="27"/>
      <c r="E30" s="27"/>
      <c r="F30" s="25">
        <f>Table14[[#This Row],[Unit Cost]]*Table14[[#This Row],[Quantity]]</f>
        <v>0</v>
      </c>
      <c r="G30">
        <f>IF(Table14[[#This Row],[Covered By]]="Good Places",Table14[[#This Row],[Total Cost]],0)</f>
        <v>0</v>
      </c>
    </row>
    <row r="31" spans="1:14" x14ac:dyDescent="0.25">
      <c r="A31" s="27"/>
      <c r="B31" s="28"/>
      <c r="C31" s="27"/>
      <c r="D31" s="27"/>
      <c r="E31" s="27"/>
      <c r="F31" s="25">
        <f>Table14[[#This Row],[Unit Cost]]*Table14[[#This Row],[Quantity]]</f>
        <v>0</v>
      </c>
      <c r="G31">
        <f>IF(Table14[[#This Row],[Covered By]]="Good Places",Table14[[#This Row],[Total Cost]],0)</f>
        <v>0</v>
      </c>
    </row>
    <row r="32" spans="1:14" x14ac:dyDescent="0.25">
      <c r="A32" s="27"/>
      <c r="B32" s="28"/>
      <c r="C32" s="27"/>
      <c r="D32" s="27"/>
      <c r="E32" s="27"/>
      <c r="F32" s="25">
        <f>Table14[[#This Row],[Unit Cost]]*Table14[[#This Row],[Quantity]]</f>
        <v>0</v>
      </c>
      <c r="G32">
        <f>IF(Table14[[#This Row],[Covered By]]="Good Places",Table14[[#This Row],[Total Cost]],0)</f>
        <v>0</v>
      </c>
    </row>
    <row r="33" spans="1:7" x14ac:dyDescent="0.25">
      <c r="A33" s="27"/>
      <c r="B33" s="28"/>
      <c r="C33" s="27"/>
      <c r="D33" s="27"/>
      <c r="E33" s="27"/>
      <c r="F33" s="25">
        <f>Table14[[#This Row],[Unit Cost]]*Table14[[#This Row],[Quantity]]</f>
        <v>0</v>
      </c>
      <c r="G33">
        <f>IF(Table14[[#This Row],[Covered By]]="Good Places",Table14[[#This Row],[Total Cost]],0)</f>
        <v>0</v>
      </c>
    </row>
    <row r="34" spans="1:7" x14ac:dyDescent="0.25">
      <c r="A34" s="27"/>
      <c r="B34" s="28"/>
      <c r="C34" s="27"/>
      <c r="D34" s="27"/>
      <c r="E34" s="27"/>
      <c r="F34" s="25">
        <f>Table14[[#This Row],[Unit Cost]]*Table14[[#This Row],[Quantity]]</f>
        <v>0</v>
      </c>
      <c r="G34">
        <f>IF(Table14[[#This Row],[Covered By]]="Good Places",Table14[[#This Row],[Total Cost]],0)</f>
        <v>0</v>
      </c>
    </row>
    <row r="35" spans="1:7" x14ac:dyDescent="0.25">
      <c r="A35" s="27"/>
      <c r="B35" s="28"/>
      <c r="C35" s="27"/>
      <c r="D35" s="27"/>
      <c r="E35" s="27"/>
      <c r="F35" s="25">
        <f>Table14[[#This Row],[Unit Cost]]*Table14[[#This Row],[Quantity]]</f>
        <v>0</v>
      </c>
      <c r="G35">
        <f>IF(Table14[[#This Row],[Covered By]]="Good Places",Table14[[#This Row],[Total Cost]],0)</f>
        <v>0</v>
      </c>
    </row>
    <row r="36" spans="1:7" x14ac:dyDescent="0.25">
      <c r="A36" s="27"/>
      <c r="B36" s="28"/>
      <c r="C36" s="27"/>
      <c r="D36" s="27"/>
      <c r="E36" s="27"/>
      <c r="F36" s="25">
        <f>Table14[[#This Row],[Unit Cost]]*Table14[[#This Row],[Quantity]]</f>
        <v>0</v>
      </c>
      <c r="G36">
        <f>IF(Table14[[#This Row],[Covered By]]="Good Places",Table14[[#This Row],[Total Cost]],0)</f>
        <v>0</v>
      </c>
    </row>
    <row r="37" spans="1:7" x14ac:dyDescent="0.25">
      <c r="A37" s="27"/>
      <c r="B37" s="28"/>
      <c r="C37" s="27"/>
      <c r="D37" s="27"/>
      <c r="E37" s="27"/>
      <c r="F37" s="25">
        <f>Table14[[#This Row],[Unit Cost]]*Table14[[#This Row],[Quantity]]</f>
        <v>0</v>
      </c>
      <c r="G37">
        <f>IF(Table14[[#This Row],[Covered By]]="Good Places",Table14[[#This Row],[Total Cost]],0)</f>
        <v>0</v>
      </c>
    </row>
    <row r="38" spans="1:7" x14ac:dyDescent="0.25">
      <c r="A38" s="27"/>
      <c r="B38" s="28"/>
      <c r="C38" s="27"/>
      <c r="D38" s="27"/>
      <c r="E38" s="27"/>
      <c r="F38" s="25">
        <f>Table14[[#This Row],[Unit Cost]]*Table14[[#This Row],[Quantity]]</f>
        <v>0</v>
      </c>
      <c r="G38">
        <f>IF(Table14[[#This Row],[Covered By]]="Good Places",Table14[[#This Row],[Total Cost]],0)</f>
        <v>0</v>
      </c>
    </row>
    <row r="39" spans="1:7" x14ac:dyDescent="0.25">
      <c r="A39" s="27"/>
      <c r="B39" s="28"/>
      <c r="C39" s="27"/>
      <c r="D39" s="27"/>
      <c r="E39" s="27"/>
      <c r="F39" s="25">
        <f>Table14[[#This Row],[Unit Cost]]*Table14[[#This Row],[Quantity]]</f>
        <v>0</v>
      </c>
      <c r="G39">
        <f>IF(Table14[[#This Row],[Covered By]]="Good Places",Table14[[#This Row],[Total Cost]],0)</f>
        <v>0</v>
      </c>
    </row>
    <row r="40" spans="1:7" x14ac:dyDescent="0.25">
      <c r="A40" s="27"/>
      <c r="B40" s="28"/>
      <c r="C40" s="27"/>
      <c r="D40" s="27"/>
      <c r="E40" s="27"/>
      <c r="F40" s="25">
        <f>Table14[[#This Row],[Unit Cost]]*Table14[[#This Row],[Quantity]]</f>
        <v>0</v>
      </c>
      <c r="G40">
        <f>IF(Table14[[#This Row],[Covered By]]="Good Places",Table14[[#This Row],[Total Cost]],0)</f>
        <v>0</v>
      </c>
    </row>
    <row r="41" spans="1:7" x14ac:dyDescent="0.25">
      <c r="A41" s="27"/>
      <c r="B41" s="28"/>
      <c r="C41" s="27"/>
      <c r="D41" s="27"/>
      <c r="E41" s="27"/>
      <c r="F41" s="25">
        <f>Table14[[#This Row],[Unit Cost]]*Table14[[#This Row],[Quantity]]</f>
        <v>0</v>
      </c>
      <c r="G41">
        <f>IF(Table14[[#This Row],[Covered By]]="Good Places",Table14[[#This Row],[Total Cost]],0)</f>
        <v>0</v>
      </c>
    </row>
    <row r="42" spans="1:7" x14ac:dyDescent="0.25">
      <c r="A42" s="27"/>
      <c r="B42" s="28"/>
      <c r="C42" s="27"/>
      <c r="D42" s="27"/>
      <c r="E42" s="27"/>
      <c r="F42" s="25">
        <f>Table14[[#This Row],[Unit Cost]]*Table14[[#This Row],[Quantity]]</f>
        <v>0</v>
      </c>
      <c r="G42">
        <f>IF(Table14[[#This Row],[Covered By]]="Good Places",Table14[[#This Row],[Total Cost]],0)</f>
        <v>0</v>
      </c>
    </row>
    <row r="43" spans="1:7" x14ac:dyDescent="0.25">
      <c r="A43" s="27"/>
      <c r="B43" s="28"/>
      <c r="C43" s="27"/>
      <c r="D43" s="27"/>
      <c r="E43" s="27"/>
      <c r="F43" s="25">
        <f>Table14[[#This Row],[Unit Cost]]*Table14[[#This Row],[Quantity]]</f>
        <v>0</v>
      </c>
      <c r="G43">
        <f>IF(Table14[[#This Row],[Covered By]]="Good Places",Table14[[#This Row],[Total Cost]],0)</f>
        <v>0</v>
      </c>
    </row>
    <row r="44" spans="1:7" x14ac:dyDescent="0.25">
      <c r="A44" s="27"/>
      <c r="B44" s="28"/>
      <c r="C44" s="27"/>
      <c r="D44" s="27"/>
      <c r="E44" s="27"/>
      <c r="F44" s="25">
        <f>Table14[[#This Row],[Unit Cost]]*Table14[[#This Row],[Quantity]]</f>
        <v>0</v>
      </c>
      <c r="G44">
        <f>IF(Table14[[#This Row],[Covered By]]="Good Places",Table14[[#This Row],[Total Cost]],0)</f>
        <v>0</v>
      </c>
    </row>
    <row r="45" spans="1:7" x14ac:dyDescent="0.25">
      <c r="A45" s="27"/>
      <c r="B45" s="28"/>
      <c r="C45" s="27"/>
      <c r="D45" s="27"/>
      <c r="E45" s="27"/>
      <c r="F45" s="25">
        <f>Table14[[#This Row],[Unit Cost]]*Table14[[#This Row],[Quantity]]</f>
        <v>0</v>
      </c>
      <c r="G45">
        <f>IF(Table14[[#This Row],[Covered By]]="Good Places",Table14[[#This Row],[Total Cost]],0)</f>
        <v>0</v>
      </c>
    </row>
    <row r="46" spans="1:7" x14ac:dyDescent="0.25">
      <c r="A46" s="27"/>
      <c r="B46" s="28"/>
      <c r="C46" s="27"/>
      <c r="D46" s="27"/>
      <c r="E46" s="27"/>
      <c r="F46" s="25">
        <f>Table14[[#This Row],[Unit Cost]]*Table14[[#This Row],[Quantity]]</f>
        <v>0</v>
      </c>
      <c r="G46">
        <f>IF(Table14[[#This Row],[Covered By]]="Good Places",Table14[[#This Row],[Total Cost]],0)</f>
        <v>0</v>
      </c>
    </row>
    <row r="47" spans="1:7" x14ac:dyDescent="0.25">
      <c r="A47" s="27"/>
      <c r="B47" s="28"/>
      <c r="C47" s="27"/>
      <c r="D47" s="27"/>
      <c r="E47" s="27"/>
      <c r="F47" s="25">
        <f>Table14[[#This Row],[Unit Cost]]*Table14[[#This Row],[Quantity]]</f>
        <v>0</v>
      </c>
      <c r="G47">
        <f>IF(Table14[[#This Row],[Covered By]]="Good Places",Table14[[#This Row],[Total Cost]],0)</f>
        <v>0</v>
      </c>
    </row>
    <row r="48" spans="1:7" x14ac:dyDescent="0.25">
      <c r="A48" s="27"/>
      <c r="B48" s="28"/>
      <c r="C48" s="27"/>
      <c r="D48" s="27"/>
      <c r="E48" s="27"/>
      <c r="F48" s="25">
        <f>Table14[[#This Row],[Unit Cost]]*Table14[[#This Row],[Quantity]]</f>
        <v>0</v>
      </c>
      <c r="G48">
        <f>IF(Table14[[#This Row],[Covered By]]="Good Places",Table14[[#This Row],[Total Cost]],0)</f>
        <v>0</v>
      </c>
    </row>
    <row r="49" spans="1:7" x14ac:dyDescent="0.25">
      <c r="A49" s="27"/>
      <c r="B49" s="28"/>
      <c r="C49" s="27"/>
      <c r="D49" s="27"/>
      <c r="E49" s="27"/>
      <c r="F49" s="25">
        <f>Table14[[#This Row],[Unit Cost]]*Table14[[#This Row],[Quantity]]</f>
        <v>0</v>
      </c>
      <c r="G49">
        <f>IF(Table14[[#This Row],[Covered By]]="Good Places",Table14[[#This Row],[Total Cost]],0)</f>
        <v>0</v>
      </c>
    </row>
    <row r="50" spans="1:7" x14ac:dyDescent="0.25">
      <c r="A50" s="27"/>
      <c r="B50" s="28"/>
      <c r="C50" s="27"/>
      <c r="D50" s="27"/>
      <c r="E50" s="27"/>
      <c r="F50" s="25">
        <f>Table14[[#This Row],[Unit Cost]]*Table14[[#This Row],[Quantity]]</f>
        <v>0</v>
      </c>
      <c r="G50">
        <f>IF(Table14[[#This Row],[Covered By]]="Good Places",Table14[[#This Row],[Total Cost]],0)</f>
        <v>0</v>
      </c>
    </row>
    <row r="51" spans="1:7" x14ac:dyDescent="0.25">
      <c r="A51" s="27"/>
      <c r="B51" s="28"/>
      <c r="C51" s="27"/>
      <c r="D51" s="27"/>
      <c r="E51" s="27"/>
      <c r="F51" s="25">
        <f>Table14[[#This Row],[Unit Cost]]*Table14[[#This Row],[Quantity]]</f>
        <v>0</v>
      </c>
      <c r="G51">
        <f>IF(Table14[[#This Row],[Covered By]]="Good Places",Table14[[#This Row],[Total Cost]],0)</f>
        <v>0</v>
      </c>
    </row>
    <row r="52" spans="1:7" x14ac:dyDescent="0.25">
      <c r="A52" s="27"/>
      <c r="B52" s="28"/>
      <c r="C52" s="27"/>
      <c r="D52" s="27"/>
      <c r="E52" s="27"/>
      <c r="F52" s="25">
        <f>Table14[[#This Row],[Unit Cost]]*Table14[[#This Row],[Quantity]]</f>
        <v>0</v>
      </c>
      <c r="G52">
        <f>IF(Table14[[#This Row],[Covered By]]="Good Places",Table14[[#This Row],[Total Cost]],0)</f>
        <v>0</v>
      </c>
    </row>
    <row r="53" spans="1:7" x14ac:dyDescent="0.25">
      <c r="A53" s="27"/>
      <c r="B53" s="28"/>
      <c r="C53" s="27"/>
      <c r="D53" s="27"/>
      <c r="E53" s="27"/>
      <c r="F53" s="25">
        <f>Table14[[#This Row],[Unit Cost]]*Table14[[#This Row],[Quantity]]</f>
        <v>0</v>
      </c>
      <c r="G53">
        <f>IF(Table14[[#This Row],[Covered By]]="Good Places",Table14[[#This Row],[Total Cost]],0)</f>
        <v>0</v>
      </c>
    </row>
    <row r="54" spans="1:7" x14ac:dyDescent="0.25">
      <c r="A54" s="27"/>
      <c r="B54" s="28"/>
      <c r="C54" s="27"/>
      <c r="D54" s="27"/>
      <c r="E54" s="27"/>
      <c r="F54" s="25">
        <f>Table14[[#This Row],[Unit Cost]]*Table14[[#This Row],[Quantity]]</f>
        <v>0</v>
      </c>
      <c r="G54">
        <f>IF(Table14[[#This Row],[Covered By]]="Good Places",Table14[[#This Row],[Total Cost]],0)</f>
        <v>0</v>
      </c>
    </row>
    <row r="55" spans="1:7" x14ac:dyDescent="0.25">
      <c r="A55" s="27"/>
      <c r="B55" s="28"/>
      <c r="C55" s="27"/>
      <c r="D55" s="27"/>
      <c r="E55" s="27"/>
      <c r="F55" s="25">
        <f>Table14[[#This Row],[Unit Cost]]*Table14[[#This Row],[Quantity]]</f>
        <v>0</v>
      </c>
      <c r="G55">
        <f>IF(Table14[[#This Row],[Covered By]]="Good Places",Table14[[#This Row],[Total Cost]],0)</f>
        <v>0</v>
      </c>
    </row>
    <row r="56" spans="1:7" x14ac:dyDescent="0.25">
      <c r="A56" s="27"/>
      <c r="B56" s="28"/>
      <c r="C56" s="27"/>
      <c r="D56" s="27"/>
      <c r="E56" s="27"/>
      <c r="F56" s="25">
        <f>Table14[[#This Row],[Unit Cost]]*Table14[[#This Row],[Quantity]]</f>
        <v>0</v>
      </c>
      <c r="G56">
        <f>IF(Table14[[#This Row],[Covered By]]="Good Places",Table14[[#This Row],[Total Cost]],0)</f>
        <v>0</v>
      </c>
    </row>
    <row r="57" spans="1:7" x14ac:dyDescent="0.25">
      <c r="A57" s="27"/>
      <c r="B57" s="28"/>
      <c r="C57" s="27"/>
      <c r="D57" s="27"/>
      <c r="E57" s="27"/>
      <c r="F57" s="25">
        <f>Table14[[#This Row],[Unit Cost]]*Table14[[#This Row],[Quantity]]</f>
        <v>0</v>
      </c>
      <c r="G57">
        <f>IF(Table14[[#This Row],[Covered By]]="Good Places",Table14[[#This Row],[Total Cost]],0)</f>
        <v>0</v>
      </c>
    </row>
    <row r="58" spans="1:7" x14ac:dyDescent="0.25">
      <c r="A58" s="27"/>
      <c r="B58" s="28"/>
      <c r="C58" s="27"/>
      <c r="D58" s="27"/>
      <c r="E58" s="27"/>
      <c r="F58" s="25">
        <f>Table14[[#This Row],[Unit Cost]]*Table14[[#This Row],[Quantity]]</f>
        <v>0</v>
      </c>
      <c r="G58">
        <f>IF(Table14[[#This Row],[Covered By]]="Good Places",Table14[[#This Row],[Total Cost]],0)</f>
        <v>0</v>
      </c>
    </row>
    <row r="59" spans="1:7" x14ac:dyDescent="0.25">
      <c r="A59" s="27"/>
      <c r="B59" s="28"/>
      <c r="C59" s="27"/>
      <c r="D59" s="27"/>
      <c r="E59" s="27"/>
      <c r="F59" s="25">
        <f>Table14[[#This Row],[Unit Cost]]*Table14[[#This Row],[Quantity]]</f>
        <v>0</v>
      </c>
      <c r="G59">
        <f>IF(Table14[[#This Row],[Covered By]]="Good Places",Table14[[#This Row],[Total Cost]],0)</f>
        <v>0</v>
      </c>
    </row>
    <row r="60" spans="1:7" x14ac:dyDescent="0.25">
      <c r="A60" s="27"/>
      <c r="B60" s="28"/>
      <c r="C60" s="27"/>
      <c r="D60" s="27"/>
      <c r="E60" s="27"/>
      <c r="F60" s="25">
        <f>Table14[[#This Row],[Unit Cost]]*Table14[[#This Row],[Quantity]]</f>
        <v>0</v>
      </c>
      <c r="G60">
        <f>IF(Table14[[#This Row],[Covered By]]="Good Places",Table14[[#This Row],[Total Cost]],0)</f>
        <v>0</v>
      </c>
    </row>
    <row r="61" spans="1:7" x14ac:dyDescent="0.25">
      <c r="A61" s="27"/>
      <c r="B61" s="28"/>
      <c r="C61" s="27"/>
      <c r="D61" s="27"/>
      <c r="E61" s="27"/>
      <c r="F61" s="25">
        <f>Table14[[#This Row],[Unit Cost]]*Table14[[#This Row],[Quantity]]</f>
        <v>0</v>
      </c>
      <c r="G61">
        <f>IF(Table14[[#This Row],[Covered By]]="Good Places",Table14[[#This Row],[Total Cost]],0)</f>
        <v>0</v>
      </c>
    </row>
    <row r="62" spans="1:7" x14ac:dyDescent="0.25">
      <c r="A62" s="27"/>
      <c r="B62" s="28"/>
      <c r="C62" s="27"/>
      <c r="D62" s="27"/>
      <c r="E62" s="27"/>
      <c r="F62" s="25">
        <f>Table14[[#This Row],[Unit Cost]]*Table14[[#This Row],[Quantity]]</f>
        <v>0</v>
      </c>
      <c r="G62">
        <f>IF(Table14[[#This Row],[Covered By]]="Good Places",Table14[[#This Row],[Total Cost]],0)</f>
        <v>0</v>
      </c>
    </row>
    <row r="63" spans="1:7" x14ac:dyDescent="0.25">
      <c r="A63" s="27"/>
      <c r="B63" s="28"/>
      <c r="C63" s="27"/>
      <c r="D63" s="27"/>
      <c r="E63" s="27"/>
      <c r="F63" s="25">
        <f>Table14[[#This Row],[Unit Cost]]*Table14[[#This Row],[Quantity]]</f>
        <v>0</v>
      </c>
      <c r="G63">
        <f>IF(Table14[[#This Row],[Covered By]]="Good Places",Table14[[#This Row],[Total Cost]],0)</f>
        <v>0</v>
      </c>
    </row>
    <row r="64" spans="1:7" x14ac:dyDescent="0.25">
      <c r="A64" s="27"/>
      <c r="B64" s="28"/>
      <c r="C64" s="27"/>
      <c r="D64" s="27"/>
      <c r="E64" s="27"/>
      <c r="F64" s="25">
        <f>Table14[[#This Row],[Unit Cost]]*Table14[[#This Row],[Quantity]]</f>
        <v>0</v>
      </c>
      <c r="G64">
        <f>IF(Table14[[#This Row],[Covered By]]="Good Places",Table14[[#This Row],[Total Cost]],0)</f>
        <v>0</v>
      </c>
    </row>
    <row r="65" spans="1:7" x14ac:dyDescent="0.25">
      <c r="A65" s="27"/>
      <c r="B65" s="28"/>
      <c r="C65" s="27"/>
      <c r="D65" s="27"/>
      <c r="E65" s="27"/>
      <c r="F65" s="25">
        <f>Table14[[#This Row],[Unit Cost]]*Table14[[#This Row],[Quantity]]</f>
        <v>0</v>
      </c>
      <c r="G65">
        <f>IF(Table14[[#This Row],[Covered By]]="Good Places",Table14[[#This Row],[Total Cost]],0)</f>
        <v>0</v>
      </c>
    </row>
    <row r="66" spans="1:7" x14ac:dyDescent="0.25">
      <c r="A66" s="27"/>
      <c r="B66" s="28"/>
      <c r="C66" s="27"/>
      <c r="D66" s="27"/>
      <c r="E66" s="27"/>
      <c r="F66" s="25">
        <f>Table14[[#This Row],[Unit Cost]]*Table14[[#This Row],[Quantity]]</f>
        <v>0</v>
      </c>
      <c r="G66">
        <f>IF(Table14[[#This Row],[Covered By]]="Good Places",Table14[[#This Row],[Total Cost]],0)</f>
        <v>0</v>
      </c>
    </row>
    <row r="67" spans="1:7" x14ac:dyDescent="0.25">
      <c r="A67" s="27"/>
      <c r="B67" s="28"/>
      <c r="C67" s="27"/>
      <c r="D67" s="27"/>
      <c r="E67" s="27"/>
      <c r="F67" s="25">
        <f>Table14[[#This Row],[Unit Cost]]*Table14[[#This Row],[Quantity]]</f>
        <v>0</v>
      </c>
      <c r="G67">
        <f>IF(Table14[[#This Row],[Covered By]]="Good Places",Table14[[#This Row],[Total Cost]],0)</f>
        <v>0</v>
      </c>
    </row>
    <row r="68" spans="1:7" x14ac:dyDescent="0.25">
      <c r="A68" s="27"/>
      <c r="B68" s="28"/>
      <c r="C68" s="27"/>
      <c r="D68" s="27"/>
      <c r="E68" s="27"/>
      <c r="F68" s="25">
        <f>Table14[[#This Row],[Unit Cost]]*Table14[[#This Row],[Quantity]]</f>
        <v>0</v>
      </c>
      <c r="G68">
        <f>IF(Table14[[#This Row],[Covered By]]="Good Places",Table14[[#This Row],[Total Cost]],0)</f>
        <v>0</v>
      </c>
    </row>
    <row r="69" spans="1:7" x14ac:dyDescent="0.25">
      <c r="A69" s="27"/>
      <c r="B69" s="28"/>
      <c r="C69" s="27"/>
      <c r="D69" s="27"/>
      <c r="E69" s="27"/>
      <c r="F69" s="25">
        <f>Table14[[#This Row],[Unit Cost]]*Table14[[#This Row],[Quantity]]</f>
        <v>0</v>
      </c>
      <c r="G69">
        <f>IF(Table14[[#This Row],[Covered By]]="Good Places",Table14[[#This Row],[Total Cost]],0)</f>
        <v>0</v>
      </c>
    </row>
    <row r="70" spans="1:7" x14ac:dyDescent="0.25">
      <c r="A70" s="27"/>
      <c r="B70" s="28"/>
      <c r="C70" s="27"/>
      <c r="D70" s="27"/>
      <c r="E70" s="27"/>
      <c r="F70" s="25">
        <f>Table14[[#This Row],[Unit Cost]]*Table14[[#This Row],[Quantity]]</f>
        <v>0</v>
      </c>
      <c r="G70">
        <f>IF(Table14[[#This Row],[Covered By]]="Good Places",Table14[[#This Row],[Total Cost]],0)</f>
        <v>0</v>
      </c>
    </row>
    <row r="71" spans="1:7" x14ac:dyDescent="0.25">
      <c r="A71" s="27"/>
      <c r="B71" s="28"/>
      <c r="C71" s="27"/>
      <c r="D71" s="27"/>
      <c r="E71" s="27"/>
      <c r="F71" s="25">
        <f>Table14[[#This Row],[Unit Cost]]*Table14[[#This Row],[Quantity]]</f>
        <v>0</v>
      </c>
      <c r="G71">
        <f>IF(Table14[[#This Row],[Covered By]]="Good Places",Table14[[#This Row],[Total Cost]],0)</f>
        <v>0</v>
      </c>
    </row>
    <row r="72" spans="1:7" x14ac:dyDescent="0.25">
      <c r="A72" s="27"/>
      <c r="B72" s="28"/>
      <c r="C72" s="27"/>
      <c r="D72" s="27"/>
      <c r="E72" s="27"/>
      <c r="F72" s="25">
        <f>Table14[[#This Row],[Unit Cost]]*Table14[[#This Row],[Quantity]]</f>
        <v>0</v>
      </c>
      <c r="G72">
        <f>IF(Table14[[#This Row],[Covered By]]="Good Places",Table14[[#This Row],[Total Cost]],0)</f>
        <v>0</v>
      </c>
    </row>
    <row r="73" spans="1:7" x14ac:dyDescent="0.25">
      <c r="A73" s="27"/>
      <c r="B73" s="28"/>
      <c r="C73" s="27"/>
      <c r="D73" s="27"/>
      <c r="E73" s="27"/>
      <c r="F73" s="25">
        <f>Table14[[#This Row],[Unit Cost]]*Table14[[#This Row],[Quantity]]</f>
        <v>0</v>
      </c>
      <c r="G73">
        <f>IF(Table14[[#This Row],[Covered By]]="Good Places",Table14[[#This Row],[Total Cost]],0)</f>
        <v>0</v>
      </c>
    </row>
    <row r="74" spans="1:7" x14ac:dyDescent="0.25">
      <c r="A74" s="27"/>
      <c r="B74" s="28"/>
      <c r="C74" s="27"/>
      <c r="D74" s="27"/>
      <c r="E74" s="27"/>
      <c r="F74" s="25">
        <f>Table14[[#This Row],[Unit Cost]]*Table14[[#This Row],[Quantity]]</f>
        <v>0</v>
      </c>
      <c r="G74">
        <f>IF(Table14[[#This Row],[Covered By]]="Good Places",Table14[[#This Row],[Total Cost]],0)</f>
        <v>0</v>
      </c>
    </row>
    <row r="75" spans="1:7" x14ac:dyDescent="0.25">
      <c r="A75" s="27"/>
      <c r="B75" s="28"/>
      <c r="C75" s="27"/>
      <c r="D75" s="27"/>
      <c r="E75" s="27"/>
      <c r="F75" s="25">
        <f>Table14[[#This Row],[Unit Cost]]*Table14[[#This Row],[Quantity]]</f>
        <v>0</v>
      </c>
      <c r="G75">
        <f>IF(Table14[[#This Row],[Covered By]]="Good Places",Table14[[#This Row],[Total Cost]],0)</f>
        <v>0</v>
      </c>
    </row>
    <row r="76" spans="1:7" x14ac:dyDescent="0.25">
      <c r="A76" s="27"/>
      <c r="B76" s="28"/>
      <c r="C76" s="27"/>
      <c r="D76" s="27"/>
      <c r="E76" s="27"/>
      <c r="F76" s="25">
        <f>Table14[[#This Row],[Unit Cost]]*Table14[[#This Row],[Quantity]]</f>
        <v>0</v>
      </c>
      <c r="G76">
        <f>IF(Table14[[#This Row],[Covered By]]="Good Places",Table14[[#This Row],[Total Cost]],0)</f>
        <v>0</v>
      </c>
    </row>
    <row r="77" spans="1:7" x14ac:dyDescent="0.25">
      <c r="A77" s="27"/>
      <c r="B77" s="28"/>
      <c r="C77" s="27"/>
      <c r="D77" s="27"/>
      <c r="E77" s="27"/>
      <c r="F77" s="25">
        <f>Table14[[#This Row],[Unit Cost]]*Table14[[#This Row],[Quantity]]</f>
        <v>0</v>
      </c>
      <c r="G77">
        <f>IF(Table14[[#This Row],[Covered By]]="Good Places",Table14[[#This Row],[Total Cost]],0)</f>
        <v>0</v>
      </c>
    </row>
    <row r="78" spans="1:7" x14ac:dyDescent="0.25">
      <c r="A78" s="27"/>
      <c r="B78" s="28"/>
      <c r="C78" s="27"/>
      <c r="D78" s="27"/>
      <c r="E78" s="27"/>
      <c r="F78" s="25">
        <f>Table14[[#This Row],[Unit Cost]]*Table14[[#This Row],[Quantity]]</f>
        <v>0</v>
      </c>
      <c r="G78">
        <f>IF(Table14[[#This Row],[Covered By]]="Good Places",Table14[[#This Row],[Total Cost]],0)</f>
        <v>0</v>
      </c>
    </row>
    <row r="79" spans="1:7" x14ac:dyDescent="0.25">
      <c r="A79" s="27"/>
      <c r="B79" s="28"/>
      <c r="C79" s="27"/>
      <c r="D79" s="27"/>
      <c r="E79" s="27"/>
      <c r="F79" s="25">
        <f>Table14[[#This Row],[Unit Cost]]*Table14[[#This Row],[Quantity]]</f>
        <v>0</v>
      </c>
      <c r="G79">
        <f>IF(Table14[[#This Row],[Covered By]]="Good Places",Table14[[#This Row],[Total Cost]],0)</f>
        <v>0</v>
      </c>
    </row>
    <row r="80" spans="1:7" x14ac:dyDescent="0.25">
      <c r="A80" s="27"/>
      <c r="B80" s="28"/>
      <c r="C80" s="27"/>
      <c r="D80" s="27"/>
      <c r="E80" s="27"/>
      <c r="F80" s="25">
        <f>Table14[[#This Row],[Unit Cost]]*Table14[[#This Row],[Quantity]]</f>
        <v>0</v>
      </c>
      <c r="G80">
        <f>IF(Table14[[#This Row],[Covered By]]="Good Places",Table14[[#This Row],[Total Cost]],0)</f>
        <v>0</v>
      </c>
    </row>
    <row r="81" spans="1:7" x14ac:dyDescent="0.25">
      <c r="A81" s="27"/>
      <c r="B81" s="28"/>
      <c r="C81" s="27"/>
      <c r="D81" s="27"/>
      <c r="E81" s="27"/>
      <c r="F81" s="25">
        <f>Table14[[#This Row],[Unit Cost]]*Table14[[#This Row],[Quantity]]</f>
        <v>0</v>
      </c>
      <c r="G81">
        <f>IF(Table14[[#This Row],[Covered By]]="Good Places",Table14[[#This Row],[Total Cost]],0)</f>
        <v>0</v>
      </c>
    </row>
    <row r="82" spans="1:7" x14ac:dyDescent="0.25">
      <c r="A82" s="27"/>
      <c r="B82" s="28"/>
      <c r="C82" s="27"/>
      <c r="D82" s="27"/>
      <c r="E82" s="27"/>
      <c r="F82" s="25">
        <f>Table14[[#This Row],[Unit Cost]]*Table14[[#This Row],[Quantity]]</f>
        <v>0</v>
      </c>
      <c r="G82">
        <f>IF(Table14[[#This Row],[Covered By]]="Good Places",Table14[[#This Row],[Total Cost]],0)</f>
        <v>0</v>
      </c>
    </row>
    <row r="83" spans="1:7" x14ac:dyDescent="0.25">
      <c r="A83" s="27"/>
      <c r="B83" s="28"/>
      <c r="C83" s="27"/>
      <c r="D83" s="27"/>
      <c r="E83" s="27"/>
      <c r="F83" s="25">
        <f>Table14[[#This Row],[Unit Cost]]*Table14[[#This Row],[Quantity]]</f>
        <v>0</v>
      </c>
      <c r="G83">
        <f>IF(Table14[[#This Row],[Covered By]]="Good Places",Table14[[#This Row],[Total Cost]],0)</f>
        <v>0</v>
      </c>
    </row>
    <row r="84" spans="1:7" x14ac:dyDescent="0.25">
      <c r="A84" s="27"/>
      <c r="B84" s="28"/>
      <c r="C84" s="27"/>
      <c r="D84" s="27"/>
      <c r="E84" s="27"/>
      <c r="F84" s="25">
        <f>Table14[[#This Row],[Unit Cost]]*Table14[[#This Row],[Quantity]]</f>
        <v>0</v>
      </c>
      <c r="G84">
        <f>IF(Table14[[#This Row],[Covered By]]="Good Places",Table14[[#This Row],[Total Cost]],0)</f>
        <v>0</v>
      </c>
    </row>
    <row r="85" spans="1:7" x14ac:dyDescent="0.25">
      <c r="A85" s="27"/>
      <c r="B85" s="28"/>
      <c r="C85" s="27"/>
      <c r="D85" s="27"/>
      <c r="E85" s="27"/>
      <c r="F85" s="25">
        <f>Table14[[#This Row],[Unit Cost]]*Table14[[#This Row],[Quantity]]</f>
        <v>0</v>
      </c>
      <c r="G85">
        <f>IF(Table14[[#This Row],[Covered By]]="Good Places",Table14[[#This Row],[Total Cost]],0)</f>
        <v>0</v>
      </c>
    </row>
    <row r="86" spans="1:7" x14ac:dyDescent="0.25">
      <c r="A86" s="27"/>
      <c r="B86" s="28"/>
      <c r="C86" s="27"/>
      <c r="D86" s="27"/>
      <c r="E86" s="27"/>
      <c r="F86" s="25">
        <f>Table14[[#This Row],[Unit Cost]]*Table14[[#This Row],[Quantity]]</f>
        <v>0</v>
      </c>
      <c r="G86">
        <f>IF(Table14[[#This Row],[Covered By]]="Good Places",Table14[[#This Row],[Total Cost]],0)</f>
        <v>0</v>
      </c>
    </row>
    <row r="87" spans="1:7" x14ac:dyDescent="0.25">
      <c r="A87" s="27"/>
      <c r="B87" s="28"/>
      <c r="C87" s="27"/>
      <c r="D87" s="27"/>
      <c r="E87" s="27"/>
      <c r="F87" s="25">
        <f>Table14[[#This Row],[Unit Cost]]*Table14[[#This Row],[Quantity]]</f>
        <v>0</v>
      </c>
      <c r="G87">
        <f>IF(Table14[[#This Row],[Covered By]]="Good Places",Table14[[#This Row],[Total Cost]],0)</f>
        <v>0</v>
      </c>
    </row>
    <row r="88" spans="1:7" x14ac:dyDescent="0.25">
      <c r="A88" s="27"/>
      <c r="B88" s="28"/>
      <c r="C88" s="27"/>
      <c r="D88" s="27"/>
      <c r="E88" s="27"/>
      <c r="F88" s="25">
        <f>Table14[[#This Row],[Unit Cost]]*Table14[[#This Row],[Quantity]]</f>
        <v>0</v>
      </c>
      <c r="G88">
        <f>IF(Table14[[#This Row],[Covered By]]="Good Places",Table14[[#This Row],[Total Cost]],0)</f>
        <v>0</v>
      </c>
    </row>
    <row r="89" spans="1:7" x14ac:dyDescent="0.25">
      <c r="A89" s="27"/>
      <c r="B89" s="28"/>
      <c r="C89" s="27"/>
      <c r="D89" s="27"/>
      <c r="E89" s="27"/>
      <c r="F89" s="25">
        <f>Table14[[#This Row],[Unit Cost]]*Table14[[#This Row],[Quantity]]</f>
        <v>0</v>
      </c>
      <c r="G89">
        <f>IF(Table14[[#This Row],[Covered By]]="Good Places",Table14[[#This Row],[Total Cost]],0)</f>
        <v>0</v>
      </c>
    </row>
    <row r="90" spans="1:7" x14ac:dyDescent="0.25">
      <c r="A90" s="27"/>
      <c r="B90" s="28"/>
      <c r="C90" s="27"/>
      <c r="D90" s="27"/>
      <c r="E90" s="27"/>
      <c r="F90" s="25">
        <f>Table14[[#This Row],[Unit Cost]]*Table14[[#This Row],[Quantity]]</f>
        <v>0</v>
      </c>
      <c r="G90">
        <f>IF(Table14[[#This Row],[Covered By]]="Good Places",Table14[[#This Row],[Total Cost]],0)</f>
        <v>0</v>
      </c>
    </row>
    <row r="91" spans="1:7" x14ac:dyDescent="0.25">
      <c r="A91" s="27"/>
      <c r="B91" s="28"/>
      <c r="C91" s="27"/>
      <c r="D91" s="27"/>
      <c r="E91" s="27"/>
      <c r="F91" s="25">
        <f>Table14[[#This Row],[Unit Cost]]*Table14[[#This Row],[Quantity]]</f>
        <v>0</v>
      </c>
      <c r="G91">
        <f>IF(Table14[[#This Row],[Covered By]]="Good Places",Table14[[#This Row],[Total Cost]],0)</f>
        <v>0</v>
      </c>
    </row>
    <row r="92" spans="1:7" x14ac:dyDescent="0.25">
      <c r="A92" s="27"/>
      <c r="B92" s="28"/>
      <c r="C92" s="27"/>
      <c r="D92" s="27"/>
      <c r="E92" s="27"/>
      <c r="F92" s="25">
        <f>Table14[[#This Row],[Unit Cost]]*Table14[[#This Row],[Quantity]]</f>
        <v>0</v>
      </c>
      <c r="G92">
        <f>IF(Table14[[#This Row],[Covered By]]="Good Places",Table14[[#This Row],[Total Cost]],0)</f>
        <v>0</v>
      </c>
    </row>
    <row r="93" spans="1:7" x14ac:dyDescent="0.25">
      <c r="A93" s="27"/>
      <c r="B93" s="28"/>
      <c r="C93" s="27"/>
      <c r="D93" s="27"/>
      <c r="E93" s="27"/>
      <c r="F93" s="25">
        <f>Table14[[#This Row],[Unit Cost]]*Table14[[#This Row],[Quantity]]</f>
        <v>0</v>
      </c>
      <c r="G93">
        <f>IF(Table14[[#This Row],[Covered By]]="Good Places",Table14[[#This Row],[Total Cost]],0)</f>
        <v>0</v>
      </c>
    </row>
    <row r="94" spans="1:7" x14ac:dyDescent="0.25">
      <c r="A94" s="27"/>
      <c r="B94" s="28"/>
      <c r="C94" s="27"/>
      <c r="D94" s="27"/>
      <c r="E94" s="27"/>
      <c r="F94" s="25">
        <f>Table14[[#This Row],[Unit Cost]]*Table14[[#This Row],[Quantity]]</f>
        <v>0</v>
      </c>
      <c r="G94">
        <f>IF(Table14[[#This Row],[Covered By]]="Good Places",Table14[[#This Row],[Total Cost]],0)</f>
        <v>0</v>
      </c>
    </row>
    <row r="95" spans="1:7" x14ac:dyDescent="0.25">
      <c r="A95" s="27"/>
      <c r="B95" s="28"/>
      <c r="C95" s="27"/>
      <c r="D95" s="27"/>
      <c r="E95" s="27"/>
      <c r="F95" s="25">
        <f>Table14[[#This Row],[Unit Cost]]*Table14[[#This Row],[Quantity]]</f>
        <v>0</v>
      </c>
      <c r="G95">
        <f>IF(Table14[[#This Row],[Covered By]]="Good Places",Table14[[#This Row],[Total Cost]],0)</f>
        <v>0</v>
      </c>
    </row>
    <row r="96" spans="1:7" x14ac:dyDescent="0.25">
      <c r="A96" s="27"/>
      <c r="B96" s="28"/>
      <c r="C96" s="27"/>
      <c r="D96" s="27"/>
      <c r="E96" s="27"/>
      <c r="F96" s="25">
        <f>Table14[[#This Row],[Unit Cost]]*Table14[[#This Row],[Quantity]]</f>
        <v>0</v>
      </c>
      <c r="G96">
        <f>IF(Table14[[#This Row],[Covered By]]="Good Places",Table14[[#This Row],[Total Cost]],0)</f>
        <v>0</v>
      </c>
    </row>
    <row r="97" spans="1:7" x14ac:dyDescent="0.25">
      <c r="A97" s="27"/>
      <c r="B97" s="28"/>
      <c r="C97" s="27"/>
      <c r="D97" s="27"/>
      <c r="E97" s="27"/>
      <c r="F97" s="25">
        <f>Table14[[#This Row],[Unit Cost]]*Table14[[#This Row],[Quantity]]</f>
        <v>0</v>
      </c>
      <c r="G97">
        <f>IF(Table14[[#This Row],[Covered By]]="Good Places",Table14[[#This Row],[Total Cost]],0)</f>
        <v>0</v>
      </c>
    </row>
    <row r="98" spans="1:7" x14ac:dyDescent="0.25">
      <c r="A98" s="27"/>
      <c r="B98" s="28"/>
      <c r="C98" s="27"/>
      <c r="D98" s="27"/>
      <c r="E98" s="27"/>
      <c r="F98" s="25">
        <f>Table14[[#This Row],[Unit Cost]]*Table14[[#This Row],[Quantity]]</f>
        <v>0</v>
      </c>
      <c r="G98">
        <f>IF(Table14[[#This Row],[Covered By]]="Good Places",Table14[[#This Row],[Total Cost]],0)</f>
        <v>0</v>
      </c>
    </row>
    <row r="99" spans="1:7" x14ac:dyDescent="0.25">
      <c r="A99" s="27"/>
      <c r="B99" s="28"/>
      <c r="C99" s="27"/>
      <c r="D99" s="27"/>
      <c r="E99" s="27"/>
      <c r="F99" s="25">
        <f>Table14[[#This Row],[Unit Cost]]*Table14[[#This Row],[Quantity]]</f>
        <v>0</v>
      </c>
      <c r="G99">
        <f>IF(Table14[[#This Row],[Covered By]]="Good Places",Table14[[#This Row],[Total Cost]],0)</f>
        <v>0</v>
      </c>
    </row>
    <row r="100" spans="1:7" x14ac:dyDescent="0.25">
      <c r="A100" s="27"/>
      <c r="B100" s="28"/>
      <c r="C100" s="27"/>
      <c r="D100" s="27"/>
      <c r="E100" s="27"/>
      <c r="F100" s="25">
        <f>Table14[[#This Row],[Unit Cost]]*Table14[[#This Row],[Quantity]]</f>
        <v>0</v>
      </c>
      <c r="G100">
        <f>IF(Table14[[#This Row],[Covered By]]="Good Places",Table14[[#This Row],[Total Cost]],0)</f>
        <v>0</v>
      </c>
    </row>
    <row r="101" spans="1:7" x14ac:dyDescent="0.25">
      <c r="A101" s="27"/>
      <c r="B101" s="28"/>
      <c r="C101" s="27"/>
      <c r="D101" s="27"/>
      <c r="E101" s="27"/>
      <c r="F101" s="25">
        <f>Table14[[#This Row],[Unit Cost]]*Table14[[#This Row],[Quantity]]</f>
        <v>0</v>
      </c>
      <c r="G101">
        <f>IF(Table14[[#This Row],[Covered By]]="Good Places",Table14[[#This Row],[Total Cost]],0)</f>
        <v>0</v>
      </c>
    </row>
    <row r="102" spans="1:7" x14ac:dyDescent="0.25">
      <c r="A102" s="27"/>
      <c r="B102" s="28"/>
      <c r="C102" s="27"/>
      <c r="D102" s="27"/>
      <c r="E102" s="27"/>
      <c r="F102" s="25">
        <f>Table14[[#This Row],[Unit Cost]]*Table14[[#This Row],[Quantity]]</f>
        <v>0</v>
      </c>
      <c r="G102">
        <f>IF(Table14[[#This Row],[Covered By]]="Good Places",Table14[[#This Row],[Total Cost]],0)</f>
        <v>0</v>
      </c>
    </row>
    <row r="103" spans="1:7" x14ac:dyDescent="0.25">
      <c r="A103" s="27"/>
      <c r="B103" s="28"/>
      <c r="C103" s="27"/>
      <c r="D103" s="27"/>
      <c r="E103" s="27"/>
      <c r="F103" s="25">
        <f>Table14[[#This Row],[Unit Cost]]*Table14[[#This Row],[Quantity]]</f>
        <v>0</v>
      </c>
      <c r="G103">
        <f>IF(Table14[[#This Row],[Covered By]]="Good Places",Table14[[#This Row],[Total Cost]],0)</f>
        <v>0</v>
      </c>
    </row>
  </sheetData>
  <mergeCells count="1">
    <mergeCell ref="A1:C4"/>
  </mergeCells>
  <dataValidations xWindow="386" yWindow="605" count="1">
    <dataValidation type="list" allowBlank="1" showInputMessage="1" prompt="Please select which funding source will be used to pay for each item" sqref="B10:B103" xr:uid="{3EFD678D-E129-4A84-A4A0-6108B3E309B7}">
      <formula1>$L$10:$L$22</formula1>
    </dataValidation>
  </dataValidations>
  <pageMargins left="0.7" right="0.7" top="0.75" bottom="0.75" header="0.3" footer="0.3"/>
  <pageSetup orientation="portrait" r:id="rId1"/>
  <ignoredErrors>
    <ignoredError sqref="F10:F25" calculatedColumn="1"/>
  </ignoredErrors>
  <tableParts count="3">
    <tablePart r:id="rId2"/>
    <tablePart r:id="rId3"/>
    <tablePart r:id="rId4"/>
  </tableParts>
  <extLst>
    <ext xmlns:x14="http://schemas.microsoft.com/office/spreadsheetml/2009/9/main" uri="{CCE6A557-97BC-4b89-ADB6-D9C93CAAB3DF}">
      <x14:dataValidations xmlns:xm="http://schemas.microsoft.com/office/excel/2006/main" xWindow="386" yWindow="605" count="1">
        <x14:dataValidation type="list" allowBlank="1" showInputMessage="1" showErrorMessage="1" errorTitle="Status of Grant" error="Please select from the list" promptTitle="Status of Grant" prompt="Please select from the list" xr:uid="{AD80AB2E-EA71-4A58-9F6B-43479A830D0C}">
          <x14:formula1>
            <xm:f>Sheet3!$A$2:$A$4</xm:f>
          </x14:formula1>
          <xm:sqref>N10:N22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B96D4-75DD-4F40-9A83-9D3C0E4B99A3}">
  <dimension ref="A1:T103"/>
  <sheetViews>
    <sheetView tabSelected="1" zoomScale="106" zoomScaleNormal="106" workbookViewId="0">
      <selection activeCell="E5" sqref="E5"/>
    </sheetView>
  </sheetViews>
  <sheetFormatPr defaultRowHeight="15" x14ac:dyDescent="0.25"/>
  <cols>
    <col min="1" max="1" width="40.28515625" customWidth="1"/>
    <col min="2" max="2" width="24.42578125" customWidth="1"/>
    <col min="3" max="3" width="13.42578125" customWidth="1"/>
    <col min="4" max="4" width="16.85546875" customWidth="1"/>
    <col min="5" max="5" width="20.5703125" customWidth="1"/>
    <col min="6" max="6" width="16.85546875" customWidth="1"/>
    <col min="7" max="7" width="15.7109375" customWidth="1"/>
    <col min="8" max="8" width="21.140625" customWidth="1"/>
    <col min="9" max="9" width="41.5703125" customWidth="1"/>
    <col min="10" max="10" width="10" customWidth="1"/>
    <col min="11" max="11" width="13.140625" customWidth="1"/>
    <col min="12" max="12" width="16.7109375" customWidth="1"/>
    <col min="13" max="13" width="17.42578125" customWidth="1"/>
    <col min="14" max="14" width="7.7109375" customWidth="1"/>
    <col min="15" max="15" width="15.28515625" style="1" customWidth="1"/>
    <col min="16" max="16" width="19.28515625" customWidth="1"/>
    <col min="17" max="17" width="10.28515625" bestFit="1" customWidth="1"/>
  </cols>
  <sheetData>
    <row r="1" spans="1:20" s="3" customFormat="1" x14ac:dyDescent="0.25">
      <c r="A1" s="81" t="s">
        <v>17</v>
      </c>
      <c r="B1" s="81"/>
      <c r="C1" s="82"/>
      <c r="D1" s="82"/>
      <c r="E1" s="22"/>
      <c r="F1" s="22"/>
      <c r="O1" s="16"/>
    </row>
    <row r="2" spans="1:20" s="3" customFormat="1" x14ac:dyDescent="0.25">
      <c r="A2" s="82"/>
      <c r="B2" s="82"/>
      <c r="C2" s="82"/>
      <c r="D2" s="82"/>
      <c r="E2" s="22"/>
      <c r="F2" s="22"/>
      <c r="O2" s="16"/>
    </row>
    <row r="3" spans="1:20" s="3" customFormat="1" x14ac:dyDescent="0.25">
      <c r="A3" s="82"/>
      <c r="B3" s="82"/>
      <c r="C3" s="82"/>
      <c r="D3" s="82"/>
      <c r="E3" s="22"/>
      <c r="F3" s="22"/>
      <c r="G3" s="17"/>
      <c r="H3" s="17"/>
      <c r="I3" s="17"/>
      <c r="J3" s="17"/>
      <c r="O3" s="16"/>
    </row>
    <row r="4" spans="1:20" s="3" customFormat="1" x14ac:dyDescent="0.25">
      <c r="A4" s="82"/>
      <c r="B4" s="82"/>
      <c r="C4" s="82"/>
      <c r="D4" s="82"/>
      <c r="E4" s="22"/>
      <c r="F4" s="22"/>
      <c r="G4" s="17"/>
      <c r="H4" s="17"/>
      <c r="I4" s="17"/>
      <c r="J4" s="17"/>
      <c r="O4" s="16"/>
    </row>
    <row r="5" spans="1:20" s="3" customFormat="1" x14ac:dyDescent="0.25">
      <c r="C5" s="22"/>
      <c r="D5" s="22"/>
      <c r="E5" s="22"/>
      <c r="F5" s="22"/>
      <c r="G5" s="17"/>
      <c r="H5" s="17"/>
      <c r="I5" s="17"/>
      <c r="J5" s="17"/>
      <c r="O5" s="16"/>
    </row>
    <row r="6" spans="1:20" s="3" customFormat="1" x14ac:dyDescent="0.25">
      <c r="D6" s="22"/>
      <c r="E6" s="22"/>
      <c r="F6" s="22"/>
      <c r="G6" s="17"/>
      <c r="H6" s="17"/>
      <c r="I6" s="17"/>
      <c r="J6" s="17"/>
      <c r="O6" s="16"/>
    </row>
    <row r="7" spans="1:20" s="3" customFormat="1" x14ac:dyDescent="0.25">
      <c r="A7" s="72" t="s">
        <v>79</v>
      </c>
      <c r="B7" s="43"/>
      <c r="C7" s="22"/>
      <c r="D7" s="22"/>
      <c r="E7" s="22"/>
      <c r="F7" s="22"/>
      <c r="G7" s="17"/>
      <c r="H7" s="17"/>
      <c r="I7" s="17"/>
      <c r="J7" s="17"/>
      <c r="O7" s="16"/>
    </row>
    <row r="8" spans="1:20" ht="45" x14ac:dyDescent="0.25">
      <c r="A8" s="49" t="s">
        <v>3</v>
      </c>
      <c r="B8" s="49" t="s">
        <v>53</v>
      </c>
      <c r="C8" s="52" t="s">
        <v>66</v>
      </c>
      <c r="D8" s="49" t="s">
        <v>65</v>
      </c>
      <c r="E8" s="49" t="s">
        <v>83</v>
      </c>
      <c r="F8" s="52" t="s">
        <v>73</v>
      </c>
      <c r="G8" s="52" t="s">
        <v>70</v>
      </c>
      <c r="H8" s="53" t="s">
        <v>71</v>
      </c>
      <c r="I8" s="53" t="s">
        <v>69</v>
      </c>
      <c r="K8" s="47" t="s">
        <v>74</v>
      </c>
      <c r="L8" s="47" t="s">
        <v>75</v>
      </c>
      <c r="M8" s="48" t="s">
        <v>76</v>
      </c>
      <c r="N8" s="31"/>
      <c r="O8" s="47" t="s">
        <v>77</v>
      </c>
      <c r="P8" s="47" t="s">
        <v>78</v>
      </c>
      <c r="Q8" s="48" t="s">
        <v>76</v>
      </c>
    </row>
    <row r="9" spans="1:20" s="2" customFormat="1" ht="75" x14ac:dyDescent="0.25">
      <c r="A9" s="74" t="s">
        <v>57</v>
      </c>
      <c r="B9" s="75" t="s">
        <v>56</v>
      </c>
      <c r="C9" s="74" t="s">
        <v>68</v>
      </c>
      <c r="D9" s="76" t="s">
        <v>67</v>
      </c>
      <c r="E9" s="76" t="s">
        <v>86</v>
      </c>
      <c r="F9" s="74" t="s">
        <v>55</v>
      </c>
      <c r="G9" s="74" t="s">
        <v>87</v>
      </c>
      <c r="H9" s="77" t="s">
        <v>72</v>
      </c>
      <c r="I9" s="78" t="s">
        <v>82</v>
      </c>
      <c r="J9" s="19"/>
      <c r="K9" s="44">
        <f>Table1[[#This Row],[Total Cost]]</f>
        <v>3075</v>
      </c>
      <c r="L9" s="45">
        <f>SUM(D10:D103)</f>
        <v>2968</v>
      </c>
      <c r="M9" s="46">
        <f>IF(Table18[[#This Row],[Actual Total ]]="-","-",Table18[[#This Row],[Actual Total ]]-Table18[[#This Row],[Expected Total]])</f>
        <v>-107</v>
      </c>
      <c r="N9" s="39"/>
      <c r="O9" s="44">
        <f>Table1[[#This Row],[Total cost to be covered 
by Good Places Grant]]</f>
        <v>2355</v>
      </c>
      <c r="P9" s="45">
        <f>SUM(F10:F103)</f>
        <v>2310</v>
      </c>
      <c r="Q9" s="46">
        <f>Table1810[[#This Row],[Good Places Actual Total ]]-Table1810[[#This Row],[Good Places Expected Total]]</f>
        <v>-45</v>
      </c>
      <c r="T9" s="21"/>
    </row>
    <row r="10" spans="1:20" x14ac:dyDescent="0.25">
      <c r="A10" s="65" t="str">
        <f>IF(ISBLANK('Budget Template'!A10), "", 'Budget Template'!A10)</f>
        <v>Market Stalls Volunteer Build Day</v>
      </c>
      <c r="B10" s="73" t="str">
        <f>IF(ISBLANK('Budget Template'!B10), "", 'Budget Template'!B10)</f>
        <v/>
      </c>
      <c r="C10" s="54"/>
      <c r="D10" s="55"/>
      <c r="E10" s="55"/>
      <c r="F10" s="56">
        <f>IF(Table143[[#This Row],[Covered By]]="Good Places",Table143[[#This Row],[Actual Cost]],0)</f>
        <v>0</v>
      </c>
      <c r="G10" s="58">
        <f>IF(Table143[[#This Row],[Actual Cost]]="-","-",Table143[[#This Row],[Actual Cost]]-Table143[[#This Row],[Budgeted Cost]])</f>
        <v>0</v>
      </c>
      <c r="H10" s="59" t="str">
        <f>IF(ISBLANK(D10), "", (Table143[[#This Row],[Actual Cost]]/Table143[[#This Row],[Budgeted Cost]]-1))</f>
        <v/>
      </c>
      <c r="I10" s="57"/>
      <c r="N10" s="31"/>
      <c r="O10" s="32"/>
      <c r="P10" s="33"/>
      <c r="T10" s="20"/>
    </row>
    <row r="11" spans="1:20" x14ac:dyDescent="0.25">
      <c r="A11" s="80" t="str">
        <f>IF(ISBLANK('Budget Template'!A11), "", 'Budget Template'!A11)</f>
        <v>Food</v>
      </c>
      <c r="B11" s="73" t="str">
        <f>IF(ISBLANK('Budget Template'!B11), "", 'Budget Template'!B11)</f>
        <v>Good Places</v>
      </c>
      <c r="C11" s="54">
        <f>Table14[[#This Row],[Total Cost]]</f>
        <v>500</v>
      </c>
      <c r="D11" s="55">
        <v>475</v>
      </c>
      <c r="E11" s="55" t="s">
        <v>107</v>
      </c>
      <c r="F11" s="56">
        <f>IF(Table143[[#This Row],[Covered By]]="Good Places",Table143[[#This Row],[Actual Cost]],0)</f>
        <v>475</v>
      </c>
      <c r="G11" s="58">
        <f>IF(Table143[[#This Row],[Actual Cost]]="-","-",Table143[[#This Row],[Actual Cost]]-Table143[[#This Row],[Budgeted Cost]])</f>
        <v>-25</v>
      </c>
      <c r="H11" s="59">
        <f>IF(ISBLANK(D11), "", (Table143[[#This Row],[Actual Cost]]/Table143[[#This Row],[Budgeted Cost]]-1))</f>
        <v>-5.0000000000000044E-2</v>
      </c>
      <c r="I11" s="60" t="s">
        <v>110</v>
      </c>
      <c r="N11" s="31"/>
      <c r="O11" s="32"/>
      <c r="P11" s="33"/>
      <c r="T11" s="18"/>
    </row>
    <row r="12" spans="1:20" x14ac:dyDescent="0.25">
      <c r="A12" s="80" t="str">
        <f>IF(ISBLANK('Budget Template'!A12), "", 'Budget Template'!A12)</f>
        <v>Paint</v>
      </c>
      <c r="B12" s="73" t="str">
        <f>IF(ISBLANK('Budget Template'!B12), "", 'Budget Template'!B12)</f>
        <v>Good Places</v>
      </c>
      <c r="C12" s="54">
        <f>Table14[[#This Row],[Total Cost]]</f>
        <v>160</v>
      </c>
      <c r="D12" s="61">
        <v>155</v>
      </c>
      <c r="E12" s="61" t="s">
        <v>107</v>
      </c>
      <c r="F12" s="62">
        <f>IF(Table143[[#This Row],[Covered By]]="Good Places",Table143[[#This Row],[Actual Cost]],0)</f>
        <v>155</v>
      </c>
      <c r="G12" s="63">
        <f>IF(Table143[[#This Row],[Actual Cost]]="-","-",Table143[[#This Row],[Actual Cost]]-Table143[[#This Row],[Budgeted Cost]])</f>
        <v>-5</v>
      </c>
      <c r="H12" s="59">
        <f>IF(ISBLANK(D12), "", (Table143[[#This Row],[Actual Cost]]/Table143[[#This Row],[Budgeted Cost]]-1))</f>
        <v>-3.125E-2</v>
      </c>
      <c r="I12" s="64"/>
      <c r="N12" s="31"/>
      <c r="O12" s="32"/>
      <c r="P12" s="33"/>
    </row>
    <row r="13" spans="1:20" x14ac:dyDescent="0.25">
      <c r="A13" s="80" t="str">
        <f>IF(ISBLANK('Budget Template'!A13), "", 'Budget Template'!A13)</f>
        <v>2x4 wood plank</v>
      </c>
      <c r="B13" s="73" t="str">
        <f>IF(ISBLANK('Budget Template'!B13), "", 'Budget Template'!B13)</f>
        <v>Stepping Stones</v>
      </c>
      <c r="C13" s="54">
        <f>Table14[[#This Row],[Total Cost]]</f>
        <v>100</v>
      </c>
      <c r="D13" s="61">
        <v>50</v>
      </c>
      <c r="E13" s="61" t="s">
        <v>107</v>
      </c>
      <c r="F13" s="62">
        <f>IF(Table143[[#This Row],[Covered By]]="Good Places",Table143[[#This Row],[Actual Cost]],0)</f>
        <v>0</v>
      </c>
      <c r="G13" s="63">
        <f>IF(Table143[[#This Row],[Actual Cost]]="-","-",Table143[[#This Row],[Actual Cost]]-Table143[[#This Row],[Budgeted Cost]])</f>
        <v>-50</v>
      </c>
      <c r="H13" s="59">
        <f>IF(ISBLANK(D13), "", (Table143[[#This Row],[Actual Cost]]/Table143[[#This Row],[Budgeted Cost]]-1))</f>
        <v>-0.5</v>
      </c>
      <c r="I13" s="64" t="s">
        <v>108</v>
      </c>
      <c r="N13" s="31"/>
      <c r="O13" s="32"/>
      <c r="P13" s="33"/>
    </row>
    <row r="14" spans="1:20" x14ac:dyDescent="0.25">
      <c r="A14" s="80" t="str">
        <f>IF(ISBLANK('Budget Template'!A14), "", 'Budget Template'!A14)</f>
        <v>Paint brushes</v>
      </c>
      <c r="B14" s="73" t="str">
        <f>IF(ISBLANK('Budget Template'!B14), "", 'Budget Template'!B14)</f>
        <v>Stepping Stones</v>
      </c>
      <c r="C14" s="54">
        <f>Table14[[#This Row],[Total Cost]]</f>
        <v>20</v>
      </c>
      <c r="D14" s="61">
        <v>20</v>
      </c>
      <c r="E14" s="61" t="s">
        <v>107</v>
      </c>
      <c r="F14" s="62">
        <f>IF(Table143[[#This Row],[Covered By]]="Good Places",Table143[[#This Row],[Actual Cost]],0)</f>
        <v>0</v>
      </c>
      <c r="G14" s="63">
        <f>IF(Table143[[#This Row],[Actual Cost]]="-","-",Table143[[#This Row],[Actual Cost]]-Table143[[#This Row],[Budgeted Cost]])</f>
        <v>0</v>
      </c>
      <c r="H14" s="59">
        <f>IF(ISBLANK(D14), "", (Table143[[#This Row],[Actual Cost]]/Table143[[#This Row],[Budgeted Cost]]-1))</f>
        <v>0</v>
      </c>
      <c r="I14" s="64"/>
      <c r="N14" s="31"/>
      <c r="O14" s="32"/>
      <c r="P14" s="33"/>
    </row>
    <row r="15" spans="1:20" x14ac:dyDescent="0.25">
      <c r="A15" s="80" t="str">
        <f>IF(ISBLANK('Budget Template'!A15), "", 'Budget Template'!A15)</f>
        <v>Printing Advertisement Posters</v>
      </c>
      <c r="B15" s="73" t="str">
        <f>IF(ISBLANK('Budget Template'!B15), "", 'Budget Template'!B15)</f>
        <v>Good Places</v>
      </c>
      <c r="C15" s="54">
        <f>Table14[[#This Row],[Total Cost]]</f>
        <v>20</v>
      </c>
      <c r="D15" s="61">
        <v>20</v>
      </c>
      <c r="E15" s="61" t="s">
        <v>107</v>
      </c>
      <c r="F15" s="62">
        <f>IF(Table143[[#This Row],[Covered By]]="Good Places",Table143[[#This Row],[Actual Cost]],0)</f>
        <v>20</v>
      </c>
      <c r="G15" s="63">
        <f>IF(Table143[[#This Row],[Actual Cost]]="-","-",Table143[[#This Row],[Actual Cost]]-Table143[[#This Row],[Budgeted Cost]])</f>
        <v>0</v>
      </c>
      <c r="H15" s="59">
        <f>IF(ISBLANK(D15), "", (Table143[[#This Row],[Actual Cost]]/Table143[[#This Row],[Budgeted Cost]]-1))</f>
        <v>0</v>
      </c>
      <c r="I15" s="64"/>
      <c r="N15" s="31"/>
      <c r="O15" s="32"/>
      <c r="P15" s="33"/>
    </row>
    <row r="16" spans="1:20" x14ac:dyDescent="0.25">
      <c r="A16" s="80" t="str">
        <f>IF(ISBLANK('Budget Template'!A16), "", 'Budget Template'!A16)</f>
        <v>Moveable Market Sign</v>
      </c>
      <c r="B16" s="73" t="str">
        <f>IF(ISBLANK('Budget Template'!B16), "", 'Budget Template'!B16)</f>
        <v>Good Places</v>
      </c>
      <c r="C16" s="54">
        <f>Table14[[#This Row],[Total Cost]]</f>
        <v>75</v>
      </c>
      <c r="D16" s="61">
        <v>60</v>
      </c>
      <c r="E16" s="61" t="s">
        <v>107</v>
      </c>
      <c r="F16" s="62">
        <f>IF(Table143[[#This Row],[Covered By]]="Good Places",Table143[[#This Row],[Actual Cost]],0)</f>
        <v>60</v>
      </c>
      <c r="G16" s="63">
        <f>IF(Table143[[#This Row],[Actual Cost]]="-","-",Table143[[#This Row],[Actual Cost]]-Table143[[#This Row],[Budgeted Cost]])</f>
        <v>-15</v>
      </c>
      <c r="H16" s="59">
        <f>IF(ISBLANK(D16), "", (Table143[[#This Row],[Actual Cost]]/Table143[[#This Row],[Budgeted Cost]]-1))</f>
        <v>-0.19999999999999996</v>
      </c>
      <c r="I16" s="64" t="s">
        <v>109</v>
      </c>
      <c r="N16" s="31"/>
      <c r="O16" s="32"/>
      <c r="P16" s="33"/>
    </row>
    <row r="17" spans="1:16" x14ac:dyDescent="0.25">
      <c r="A17" s="65" t="str">
        <f>IF(ISBLANK('Budget Template'!A17), "", 'Budget Template'!A17)</f>
        <v>Market Day 1</v>
      </c>
      <c r="B17" s="73" t="str">
        <f>IF(ISBLANK('Budget Template'!B17), "", 'Budget Template'!B17)</f>
        <v/>
      </c>
      <c r="C17" s="54"/>
      <c r="D17" s="61"/>
      <c r="E17" s="61"/>
      <c r="F17" s="62">
        <f>IF(Table143[[#This Row],[Covered By]]="Good Places",Table143[[#This Row],[Actual Cost]],0)</f>
        <v>0</v>
      </c>
      <c r="G17" s="63">
        <f>IF(Table143[[#This Row],[Actual Cost]]="-","-",Table143[[#This Row],[Actual Cost]]-Table143[[#This Row],[Budgeted Cost]])</f>
        <v>0</v>
      </c>
      <c r="H17" s="59" t="str">
        <f>IF(ISBLANK(D17), "", (Table143[[#This Row],[Actual Cost]]/Table143[[#This Row],[Budgeted Cost]]-1))</f>
        <v/>
      </c>
      <c r="I17" s="64"/>
      <c r="N17" s="31"/>
      <c r="O17" s="32"/>
      <c r="P17" s="33"/>
    </row>
    <row r="18" spans="1:16" x14ac:dyDescent="0.25">
      <c r="A18" s="80" t="str">
        <f>IF(ISBLANK('Budget Template'!A18), "", 'Budget Template'!A18)</f>
        <v>Live music</v>
      </c>
      <c r="B18" s="73" t="str">
        <f>IF(ISBLANK('Budget Template'!B18), "", 'Budget Template'!B18)</f>
        <v>Good Places</v>
      </c>
      <c r="C18" s="54">
        <f>Table14[[#This Row],[Total Cost]]</f>
        <v>300</v>
      </c>
      <c r="D18" s="61">
        <v>300</v>
      </c>
      <c r="E18" s="61" t="s">
        <v>107</v>
      </c>
      <c r="F18" s="62">
        <f>IF(Table143[[#This Row],[Covered By]]="Good Places",Table143[[#This Row],[Actual Cost]],0)</f>
        <v>300</v>
      </c>
      <c r="G18" s="63">
        <f>IF(Table143[[#This Row],[Actual Cost]]="-","-",Table143[[#This Row],[Actual Cost]]-Table143[[#This Row],[Budgeted Cost]])</f>
        <v>0</v>
      </c>
      <c r="H18" s="59">
        <f>IF(ISBLANK(D18), "", (Table143[[#This Row],[Actual Cost]]/Table143[[#This Row],[Budgeted Cost]]-1))</f>
        <v>0</v>
      </c>
      <c r="I18" s="64"/>
      <c r="N18" s="31"/>
      <c r="O18" s="32"/>
      <c r="P18" s="33"/>
    </row>
    <row r="19" spans="1:16" x14ac:dyDescent="0.25">
      <c r="A19" s="80" t="str">
        <f>IF(ISBLANK('Budget Template'!A19), "", 'Budget Template'!A19)</f>
        <v>Venue- Hall Rental</v>
      </c>
      <c r="B19" s="73" t="str">
        <f>IF(ISBLANK('Budget Template'!B19), "", 'Budget Template'!B19)</f>
        <v>Good Places</v>
      </c>
      <c r="C19" s="54">
        <f>Table14[[#This Row],[Total Cost]]</f>
        <v>500</v>
      </c>
      <c r="D19" s="61">
        <v>500</v>
      </c>
      <c r="E19" s="61" t="s">
        <v>107</v>
      </c>
      <c r="F19" s="62">
        <f>IF(Table143[[#This Row],[Covered By]]="Good Places",Table143[[#This Row],[Actual Cost]],0)</f>
        <v>500</v>
      </c>
      <c r="G19" s="63">
        <f>IF(Table143[[#This Row],[Actual Cost]]="-","-",Table143[[#This Row],[Actual Cost]]-Table143[[#This Row],[Budgeted Cost]])</f>
        <v>0</v>
      </c>
      <c r="H19" s="59">
        <f>IF(ISBLANK(D19), "", (Table143[[#This Row],[Actual Cost]]/Table143[[#This Row],[Budgeted Cost]]-1))</f>
        <v>0</v>
      </c>
      <c r="I19" s="64"/>
      <c r="N19" s="31"/>
      <c r="O19" s="32"/>
      <c r="P19" s="33"/>
    </row>
    <row r="20" spans="1:16" x14ac:dyDescent="0.25">
      <c r="A20" s="80" t="str">
        <f>IF(ISBLANK('Budget Template'!A20), "", 'Budget Template'!A20)</f>
        <v>Hot Chocolate + coffee</v>
      </c>
      <c r="B20" s="73" t="str">
        <f>IF(ISBLANK('Budget Template'!B20), "", 'Budget Template'!B20)</f>
        <v>Stepping Stones</v>
      </c>
      <c r="C20" s="54">
        <f>Table14[[#This Row],[Total Cost]]</f>
        <v>300</v>
      </c>
      <c r="D20" s="61">
        <v>294</v>
      </c>
      <c r="E20" s="61" t="s">
        <v>107</v>
      </c>
      <c r="F20" s="62">
        <f>IF(Table143[[#This Row],[Covered By]]="Good Places",Table143[[#This Row],[Actual Cost]],0)</f>
        <v>0</v>
      </c>
      <c r="G20" s="63">
        <f>IF(Table143[[#This Row],[Actual Cost]]="-","-",Table143[[#This Row],[Actual Cost]]-Table143[[#This Row],[Budgeted Cost]])</f>
        <v>-6</v>
      </c>
      <c r="H20" s="59">
        <f>IF(ISBLANK(D20), "", (Table143[[#This Row],[Actual Cost]]/Table143[[#This Row],[Budgeted Cost]]-1))</f>
        <v>-2.0000000000000018E-2</v>
      </c>
      <c r="I20" s="64"/>
      <c r="N20" s="31"/>
      <c r="O20" s="32"/>
      <c r="P20" s="33"/>
    </row>
    <row r="21" spans="1:16" x14ac:dyDescent="0.25">
      <c r="A21" s="65" t="str">
        <f>IF(ISBLANK('Budget Template'!A21), "", 'Budget Template'!A21)</f>
        <v>Market Day 2</v>
      </c>
      <c r="B21" s="73" t="str">
        <f>IF(ISBLANK('Budget Template'!B21), "", 'Budget Template'!B21)</f>
        <v/>
      </c>
      <c r="C21" s="54"/>
      <c r="D21" s="61"/>
      <c r="E21" s="61"/>
      <c r="F21" s="62">
        <f>IF(Table143[[#This Row],[Covered By]]="Good Places",Table143[[#This Row],[Actual Cost]],0)</f>
        <v>0</v>
      </c>
      <c r="G21" s="63">
        <f>IF(Table143[[#This Row],[Actual Cost]]="-","-",Table143[[#This Row],[Actual Cost]]-Table143[[#This Row],[Budgeted Cost]])</f>
        <v>0</v>
      </c>
      <c r="H21" s="59" t="str">
        <f>IF(ISBLANK(D21), "", (Table143[[#This Row],[Actual Cost]]/Table143[[#This Row],[Budgeted Cost]]-1))</f>
        <v/>
      </c>
      <c r="I21" s="64"/>
      <c r="N21" s="31"/>
      <c r="O21" s="32"/>
      <c r="P21" s="33"/>
    </row>
    <row r="22" spans="1:16" x14ac:dyDescent="0.25">
      <c r="A22" s="80" t="str">
        <f>IF(ISBLANK('Budget Template'!A22), "", 'Budget Template'!A22)</f>
        <v>Live music</v>
      </c>
      <c r="B22" s="73" t="str">
        <f>IF(ISBLANK('Budget Template'!B22), "", 'Budget Template'!B22)</f>
        <v>Good Places</v>
      </c>
      <c r="C22" s="54">
        <f>Table14[[#This Row],[Total Cost]]</f>
        <v>300</v>
      </c>
      <c r="D22" s="61">
        <v>300</v>
      </c>
      <c r="E22" s="61" t="s">
        <v>107</v>
      </c>
      <c r="F22" s="62">
        <f>IF(Table143[[#This Row],[Covered By]]="Good Places",Table143[[#This Row],[Actual Cost]],0)</f>
        <v>300</v>
      </c>
      <c r="G22" s="63">
        <f>IF(Table143[[#This Row],[Actual Cost]]="-","-",Table143[[#This Row],[Actual Cost]]-Table143[[#This Row],[Budgeted Cost]])</f>
        <v>0</v>
      </c>
      <c r="H22" s="59">
        <f>IF(ISBLANK(D22), "", (Table143[[#This Row],[Actual Cost]]/Table143[[#This Row],[Budgeted Cost]]-1))</f>
        <v>0</v>
      </c>
      <c r="I22" s="64"/>
      <c r="N22" s="31"/>
      <c r="O22" s="32"/>
      <c r="P22" s="33"/>
    </row>
    <row r="23" spans="1:16" x14ac:dyDescent="0.25">
      <c r="A23" s="80" t="str">
        <f>IF(ISBLANK('Budget Template'!A23), "", 'Budget Template'!A23)</f>
        <v>Venue- Hall Rental</v>
      </c>
      <c r="B23" s="73" t="str">
        <f>IF(ISBLANK('Budget Template'!B23), "", 'Budget Template'!B23)</f>
        <v>Good Places</v>
      </c>
      <c r="C23" s="54">
        <f>Table14[[#This Row],[Total Cost]]</f>
        <v>500</v>
      </c>
      <c r="D23" s="61">
        <v>500</v>
      </c>
      <c r="E23" s="61" t="s">
        <v>107</v>
      </c>
      <c r="F23" s="62">
        <f>IF(Table143[[#This Row],[Covered By]]="Good Places",Table143[[#This Row],[Actual Cost]],0)</f>
        <v>500</v>
      </c>
      <c r="G23" s="63">
        <f>IF(Table143[[#This Row],[Actual Cost]]="-","-",Table143[[#This Row],[Actual Cost]]-Table143[[#This Row],[Budgeted Cost]])</f>
        <v>0</v>
      </c>
      <c r="H23" s="59">
        <f>IF(ISBLANK(D23), "", (Table143[[#This Row],[Actual Cost]]/Table143[[#This Row],[Budgeted Cost]]-1))</f>
        <v>0</v>
      </c>
      <c r="I23" s="64"/>
      <c r="N23" s="31"/>
      <c r="O23" s="34"/>
      <c r="P23" s="31"/>
    </row>
    <row r="24" spans="1:16" x14ac:dyDescent="0.25">
      <c r="A24" s="80" t="str">
        <f>IF(ISBLANK('Budget Template'!A24), "", 'Budget Template'!A24)</f>
        <v>Hot Chocolate + coffee</v>
      </c>
      <c r="B24" s="73" t="str">
        <f>IF(ISBLANK('Budget Template'!B24), "", 'Budget Template'!B24)</f>
        <v>Stepping Stones</v>
      </c>
      <c r="C24" s="54">
        <f>Table14[[#This Row],[Total Cost]]</f>
        <v>300</v>
      </c>
      <c r="D24" s="61">
        <v>294</v>
      </c>
      <c r="E24" s="61" t="s">
        <v>107</v>
      </c>
      <c r="F24" s="62">
        <f>IF(Table143[[#This Row],[Covered By]]="Good Places",Table143[[#This Row],[Actual Cost]],0)</f>
        <v>0</v>
      </c>
      <c r="G24" s="63">
        <f>IF(Table143[[#This Row],[Actual Cost]]="-","-",Table143[[#This Row],[Actual Cost]]-Table143[[#This Row],[Budgeted Cost]])</f>
        <v>-6</v>
      </c>
      <c r="H24" s="59">
        <f>IF(ISBLANK(D24), "", (Table143[[#This Row],[Actual Cost]]/Table143[[#This Row],[Budgeted Cost]]-1))</f>
        <v>-2.0000000000000018E-2</v>
      </c>
      <c r="I24" s="64"/>
    </row>
    <row r="25" spans="1:16" x14ac:dyDescent="0.25">
      <c r="A25" s="80" t="str">
        <f>IF(ISBLANK('Budget Template'!A25), "", 'Budget Template'!A25)</f>
        <v/>
      </c>
      <c r="B25" s="73" t="str">
        <f>IF(ISBLANK('Budget Template'!B25), "", 'Budget Template'!B25)</f>
        <v/>
      </c>
      <c r="C25" s="54">
        <f>Table14[[#This Row],[Total Cost]]</f>
        <v>0</v>
      </c>
      <c r="D25" s="61"/>
      <c r="E25" s="61"/>
      <c r="F25" s="62">
        <f>IF(Table143[[#This Row],[Covered By]]="Good Places",Table143[[#This Row],[Actual Cost]],0)</f>
        <v>0</v>
      </c>
      <c r="G25" s="63">
        <f>IF(Table143[[#This Row],[Actual Cost]]="-","-",Table143[[#This Row],[Actual Cost]]-Table143[[#This Row],[Budgeted Cost]])</f>
        <v>0</v>
      </c>
      <c r="H25" s="59" t="str">
        <f>IF(ISBLANK(D25), "", (Table143[[#This Row],[Actual Cost]]/Table143[[#This Row],[Budgeted Cost]]-1))</f>
        <v/>
      </c>
      <c r="I25" s="66"/>
    </row>
    <row r="26" spans="1:16" x14ac:dyDescent="0.25">
      <c r="A26" s="80" t="str">
        <f>IF(ISBLANK('Budget Template'!A26), "", 'Budget Template'!A26)</f>
        <v/>
      </c>
      <c r="B26" s="73" t="str">
        <f>IF(ISBLANK('Budget Template'!B26), "", 'Budget Template'!B26)</f>
        <v/>
      </c>
      <c r="C26" s="54">
        <f>Table14[[#This Row],[Total Cost]]</f>
        <v>0</v>
      </c>
      <c r="D26" s="61"/>
      <c r="E26" s="61"/>
      <c r="F26" s="62">
        <f>IF(Table143[[#This Row],[Covered By]]="Good Places",Table143[[#This Row],[Actual Cost]],0)</f>
        <v>0</v>
      </c>
      <c r="G26" s="63">
        <f>IF(Table143[[#This Row],[Actual Cost]]="-","-",Table143[[#This Row],[Actual Cost]]-Table143[[#This Row],[Budgeted Cost]])</f>
        <v>0</v>
      </c>
      <c r="H26" s="59" t="str">
        <f>IF(ISBLANK(D26), "", (Table143[[#This Row],[Actual Cost]]/Table143[[#This Row],[Budgeted Cost]]-1))</f>
        <v/>
      </c>
      <c r="I26" s="66"/>
    </row>
    <row r="27" spans="1:16" x14ac:dyDescent="0.25">
      <c r="A27" s="80" t="str">
        <f>IF(ISBLANK('Budget Template'!A27), "", 'Budget Template'!A27)</f>
        <v/>
      </c>
      <c r="B27" s="73" t="str">
        <f>IF(ISBLANK('Budget Template'!B27), "", 'Budget Template'!B27)</f>
        <v/>
      </c>
      <c r="C27" s="54">
        <f>Table14[[#This Row],[Total Cost]]</f>
        <v>0</v>
      </c>
      <c r="D27" s="61"/>
      <c r="E27" s="61"/>
      <c r="F27" s="62">
        <f>IF(Table143[[#This Row],[Covered By]]="Good Places",Table143[[#This Row],[Actual Cost]],0)</f>
        <v>0</v>
      </c>
      <c r="G27" s="63">
        <f>IF(Table143[[#This Row],[Actual Cost]]="-","-",Table143[[#This Row],[Actual Cost]]-Table143[[#This Row],[Budgeted Cost]])</f>
        <v>0</v>
      </c>
      <c r="H27" s="59" t="str">
        <f>IF(ISBLANK(D27), "", (Table143[[#This Row],[Actual Cost]]/Table143[[#This Row],[Budgeted Cost]]-1))</f>
        <v/>
      </c>
      <c r="I27" s="66"/>
    </row>
    <row r="28" spans="1:16" x14ac:dyDescent="0.25">
      <c r="A28" s="80" t="str">
        <f>IF(ISBLANK('Budget Template'!A28), "", 'Budget Template'!A28)</f>
        <v/>
      </c>
      <c r="B28" s="73" t="str">
        <f>IF(ISBLANK('Budget Template'!B28), "", 'Budget Template'!B28)</f>
        <v/>
      </c>
      <c r="C28" s="54">
        <f>Table14[[#This Row],[Total Cost]]</f>
        <v>0</v>
      </c>
      <c r="D28" s="61"/>
      <c r="E28" s="61"/>
      <c r="F28" s="62">
        <f>IF(Table143[[#This Row],[Covered By]]="Good Places",Table143[[#This Row],[Actual Cost]],0)</f>
        <v>0</v>
      </c>
      <c r="G28" s="63">
        <f>IF(Table143[[#This Row],[Actual Cost]]="-","-",Table143[[#This Row],[Actual Cost]]-Table143[[#This Row],[Budgeted Cost]])</f>
        <v>0</v>
      </c>
      <c r="H28" s="59" t="str">
        <f>IF(ISBLANK(D28), "", (Table143[[#This Row],[Actual Cost]]/Table143[[#This Row],[Budgeted Cost]]-1))</f>
        <v/>
      </c>
      <c r="I28" s="66"/>
    </row>
    <row r="29" spans="1:16" x14ac:dyDescent="0.25">
      <c r="A29" s="80" t="str">
        <f>IF(ISBLANK('Budget Template'!A29), "", 'Budget Template'!A29)</f>
        <v/>
      </c>
      <c r="B29" s="73" t="str">
        <f>IF(ISBLANK('Budget Template'!B29), "", 'Budget Template'!B29)</f>
        <v/>
      </c>
      <c r="C29" s="54">
        <f>Table14[[#This Row],[Total Cost]]</f>
        <v>0</v>
      </c>
      <c r="D29" s="61"/>
      <c r="E29" s="61"/>
      <c r="F29" s="62">
        <f>IF(Table143[[#This Row],[Covered By]]="Good Places",Table143[[#This Row],[Actual Cost]],0)</f>
        <v>0</v>
      </c>
      <c r="G29" s="63">
        <f>IF(Table143[[#This Row],[Actual Cost]]="-","-",Table143[[#This Row],[Actual Cost]]-Table143[[#This Row],[Budgeted Cost]])</f>
        <v>0</v>
      </c>
      <c r="H29" s="59" t="str">
        <f>IF(ISBLANK(D29), "", (Table143[[#This Row],[Actual Cost]]/Table143[[#This Row],[Budgeted Cost]]-1))</f>
        <v/>
      </c>
      <c r="I29" s="66"/>
    </row>
    <row r="30" spans="1:16" x14ac:dyDescent="0.25">
      <c r="A30" s="80" t="str">
        <f>IF(ISBLANK('Budget Template'!A30), "", 'Budget Template'!A30)</f>
        <v/>
      </c>
      <c r="B30" s="73" t="str">
        <f>IF(ISBLANK('Budget Template'!B30), "", 'Budget Template'!B30)</f>
        <v/>
      </c>
      <c r="C30" s="54">
        <f>Table14[[#This Row],[Total Cost]]</f>
        <v>0</v>
      </c>
      <c r="D30" s="61"/>
      <c r="E30" s="61"/>
      <c r="F30" s="62">
        <f>IF(Table143[[#This Row],[Covered By]]="Good Places",Table143[[#This Row],[Actual Cost]],0)</f>
        <v>0</v>
      </c>
      <c r="G30" s="63">
        <f>IF(Table143[[#This Row],[Actual Cost]]="-","-",Table143[[#This Row],[Actual Cost]]-Table143[[#This Row],[Budgeted Cost]])</f>
        <v>0</v>
      </c>
      <c r="H30" s="59" t="str">
        <f>IF(ISBLANK(D30), "", (Table143[[#This Row],[Actual Cost]]/Table143[[#This Row],[Budgeted Cost]]-1))</f>
        <v/>
      </c>
      <c r="I30" s="66"/>
    </row>
    <row r="31" spans="1:16" x14ac:dyDescent="0.25">
      <c r="A31" s="80" t="str">
        <f>IF(ISBLANK('Budget Template'!A31), "", 'Budget Template'!A31)</f>
        <v/>
      </c>
      <c r="B31" s="73" t="str">
        <f>IF(ISBLANK('Budget Template'!B31), "", 'Budget Template'!B31)</f>
        <v/>
      </c>
      <c r="C31" s="54">
        <f>Table14[[#This Row],[Total Cost]]</f>
        <v>0</v>
      </c>
      <c r="D31" s="61"/>
      <c r="E31" s="61"/>
      <c r="F31" s="62">
        <f>IF(Table143[[#This Row],[Covered By]]="Good Places",Table143[[#This Row],[Actual Cost]],0)</f>
        <v>0</v>
      </c>
      <c r="G31" s="63">
        <f>IF(Table143[[#This Row],[Actual Cost]]="-","-",Table143[[#This Row],[Actual Cost]]-Table143[[#This Row],[Budgeted Cost]])</f>
        <v>0</v>
      </c>
      <c r="H31" s="59" t="str">
        <f>IF(ISBLANK(D31), "", (Table143[[#This Row],[Actual Cost]]/Table143[[#This Row],[Budgeted Cost]]-1))</f>
        <v/>
      </c>
      <c r="I31" s="66"/>
    </row>
    <row r="32" spans="1:16" x14ac:dyDescent="0.25">
      <c r="A32" s="80" t="str">
        <f>IF(ISBLANK('Budget Template'!A32), "", 'Budget Template'!A32)</f>
        <v/>
      </c>
      <c r="B32" s="73" t="str">
        <f>IF(ISBLANK('Budget Template'!B32), "", 'Budget Template'!B32)</f>
        <v/>
      </c>
      <c r="C32" s="54">
        <f>Table14[[#This Row],[Total Cost]]</f>
        <v>0</v>
      </c>
      <c r="D32" s="61"/>
      <c r="E32" s="61"/>
      <c r="F32" s="62">
        <f>IF(Table143[[#This Row],[Covered By]]="Good Places",Table143[[#This Row],[Actual Cost]],0)</f>
        <v>0</v>
      </c>
      <c r="G32" s="63">
        <f>IF(Table143[[#This Row],[Actual Cost]]="-","-",Table143[[#This Row],[Actual Cost]]-Table143[[#This Row],[Budgeted Cost]])</f>
        <v>0</v>
      </c>
      <c r="H32" s="59" t="str">
        <f>IF(ISBLANK(D32), "", (Table143[[#This Row],[Actual Cost]]/Table143[[#This Row],[Budgeted Cost]]-1))</f>
        <v/>
      </c>
      <c r="I32" s="66"/>
    </row>
    <row r="33" spans="1:9" x14ac:dyDescent="0.25">
      <c r="A33" s="80" t="str">
        <f>IF(ISBLANK('Budget Template'!A33), "", 'Budget Template'!A33)</f>
        <v/>
      </c>
      <c r="B33" s="73" t="str">
        <f>IF(ISBLANK('Budget Template'!B33), "", 'Budget Template'!B33)</f>
        <v/>
      </c>
      <c r="C33" s="54">
        <f>Table14[[#This Row],[Total Cost]]</f>
        <v>0</v>
      </c>
      <c r="D33" s="55"/>
      <c r="E33" s="55"/>
      <c r="F33" s="56">
        <f>IF(Table143[[#This Row],[Covered By]]="Good Places",Table143[[#This Row],[Actual Cost]],0)</f>
        <v>0</v>
      </c>
      <c r="G33" s="58">
        <f>IF(Table143[[#This Row],[Actual Cost]]="-","-",Table143[[#This Row],[Actual Cost]]-Table143[[#This Row],[Budgeted Cost]])</f>
        <v>0</v>
      </c>
      <c r="H33" s="59" t="str">
        <f>IF(ISBLANK(D33), "", (Table143[[#This Row],[Actual Cost]]/Table143[[#This Row],[Budgeted Cost]]-1))</f>
        <v/>
      </c>
      <c r="I33" s="57"/>
    </row>
    <row r="34" spans="1:9" x14ac:dyDescent="0.25">
      <c r="A34" s="80" t="str">
        <f>IF(ISBLANK('Budget Template'!A34), "", 'Budget Template'!A34)</f>
        <v/>
      </c>
      <c r="B34" s="73" t="str">
        <f>IF(ISBLANK('Budget Template'!B34), "", 'Budget Template'!B34)</f>
        <v/>
      </c>
      <c r="C34" s="54">
        <f>Table14[[#This Row],[Total Cost]]</f>
        <v>0</v>
      </c>
      <c r="D34" s="61"/>
      <c r="E34" s="61"/>
      <c r="F34" s="62">
        <f>IF(Table143[[#This Row],[Covered By]]="Good Places",Table143[[#This Row],[Actual Cost]],0)</f>
        <v>0</v>
      </c>
      <c r="G34" s="63">
        <f>IF(Table143[[#This Row],[Actual Cost]]="-","-",Table143[[#This Row],[Actual Cost]]-Table143[[#This Row],[Budgeted Cost]])</f>
        <v>0</v>
      </c>
      <c r="H34" s="59" t="str">
        <f>IF(ISBLANK(D34), "", (Table143[[#This Row],[Actual Cost]]/Table143[[#This Row],[Budgeted Cost]]-1))</f>
        <v/>
      </c>
      <c r="I34" s="66"/>
    </row>
    <row r="35" spans="1:9" x14ac:dyDescent="0.25">
      <c r="A35" s="80" t="str">
        <f>IF(ISBLANK('Budget Template'!A35), "", 'Budget Template'!A35)</f>
        <v/>
      </c>
      <c r="B35" s="73" t="str">
        <f>IF(ISBLANK('Budget Template'!B35), "", 'Budget Template'!B35)</f>
        <v/>
      </c>
      <c r="C35" s="54">
        <f>Table14[[#This Row],[Total Cost]]</f>
        <v>0</v>
      </c>
      <c r="D35" s="55"/>
      <c r="E35" s="55"/>
      <c r="F35" s="56">
        <f>IF(Table143[[#This Row],[Covered By]]="Good Places",Table143[[#This Row],[Actual Cost]],0)</f>
        <v>0</v>
      </c>
      <c r="G35" s="58">
        <f>IF(Table143[[#This Row],[Actual Cost]]="-","-",Table143[[#This Row],[Actual Cost]]-Table143[[#This Row],[Budgeted Cost]])</f>
        <v>0</v>
      </c>
      <c r="H35" s="59" t="str">
        <f>IF(ISBLANK(D35), "", (Table143[[#This Row],[Actual Cost]]/Table143[[#This Row],[Budgeted Cost]]-1))</f>
        <v/>
      </c>
      <c r="I35" s="57"/>
    </row>
    <row r="36" spans="1:9" x14ac:dyDescent="0.25">
      <c r="A36" s="80" t="str">
        <f>IF(ISBLANK('Budget Template'!A36), "", 'Budget Template'!A36)</f>
        <v/>
      </c>
      <c r="B36" s="73" t="str">
        <f>IF(ISBLANK('Budget Template'!B36), "", 'Budget Template'!B36)</f>
        <v/>
      </c>
      <c r="C36" s="54">
        <f>Table14[[#This Row],[Total Cost]]</f>
        <v>0</v>
      </c>
      <c r="D36" s="61"/>
      <c r="E36" s="61"/>
      <c r="F36" s="62">
        <f>IF(Table143[[#This Row],[Covered By]]="Good Places",Table143[[#This Row],[Actual Cost]],0)</f>
        <v>0</v>
      </c>
      <c r="G36" s="63">
        <f>IF(Table143[[#This Row],[Actual Cost]]="-","-",Table143[[#This Row],[Actual Cost]]-Table143[[#This Row],[Budgeted Cost]])</f>
        <v>0</v>
      </c>
      <c r="H36" s="59" t="str">
        <f>IF(ISBLANK(D36), "", (Table143[[#This Row],[Actual Cost]]/Table143[[#This Row],[Budgeted Cost]]-1))</f>
        <v/>
      </c>
      <c r="I36" s="66"/>
    </row>
    <row r="37" spans="1:9" x14ac:dyDescent="0.25">
      <c r="A37" s="80" t="str">
        <f>IF(ISBLANK('Budget Template'!A37), "", 'Budget Template'!A37)</f>
        <v/>
      </c>
      <c r="B37" s="73" t="str">
        <f>IF(ISBLANK('Budget Template'!B37), "", 'Budget Template'!B37)</f>
        <v/>
      </c>
      <c r="C37" s="54">
        <f>Table14[[#This Row],[Total Cost]]</f>
        <v>0</v>
      </c>
      <c r="D37" s="61"/>
      <c r="E37" s="61"/>
      <c r="F37" s="62">
        <f>IF(Table143[[#This Row],[Covered By]]="Good Places",Table143[[#This Row],[Actual Cost]],0)</f>
        <v>0</v>
      </c>
      <c r="G37" s="63">
        <f>IF(Table143[[#This Row],[Actual Cost]]="-","-",Table143[[#This Row],[Actual Cost]]-Table143[[#This Row],[Budgeted Cost]])</f>
        <v>0</v>
      </c>
      <c r="H37" s="59" t="str">
        <f>IF(ISBLANK(D37), "", (Table143[[#This Row],[Actual Cost]]/Table143[[#This Row],[Budgeted Cost]]-1))</f>
        <v/>
      </c>
      <c r="I37" s="66"/>
    </row>
    <row r="38" spans="1:9" x14ac:dyDescent="0.25">
      <c r="A38" s="80" t="str">
        <f>IF(ISBLANK('Budget Template'!A38), "", 'Budget Template'!A38)</f>
        <v/>
      </c>
      <c r="B38" s="73" t="str">
        <f>IF(ISBLANK('Budget Template'!B38), "", 'Budget Template'!B38)</f>
        <v/>
      </c>
      <c r="C38" s="54">
        <f>Table14[[#This Row],[Total Cost]]</f>
        <v>0</v>
      </c>
      <c r="D38" s="61"/>
      <c r="E38" s="61"/>
      <c r="F38" s="62">
        <f>IF(Table143[[#This Row],[Covered By]]="Good Places",Table143[[#This Row],[Actual Cost]],0)</f>
        <v>0</v>
      </c>
      <c r="G38" s="63">
        <f>IF(Table143[[#This Row],[Actual Cost]]="-","-",Table143[[#This Row],[Actual Cost]]-Table143[[#This Row],[Budgeted Cost]])</f>
        <v>0</v>
      </c>
      <c r="H38" s="59" t="str">
        <f>IF(ISBLANK(D38), "", (Table143[[#This Row],[Actual Cost]]/Table143[[#This Row],[Budgeted Cost]]-1))</f>
        <v/>
      </c>
      <c r="I38" s="66"/>
    </row>
    <row r="39" spans="1:9" x14ac:dyDescent="0.25">
      <c r="A39" s="80" t="str">
        <f>IF(ISBLANK('Budget Template'!A39), "", 'Budget Template'!A39)</f>
        <v/>
      </c>
      <c r="B39" s="73" t="str">
        <f>IF(ISBLANK('Budget Template'!B39), "", 'Budget Template'!B39)</f>
        <v/>
      </c>
      <c r="C39" s="54">
        <f>Table14[[#This Row],[Total Cost]]</f>
        <v>0</v>
      </c>
      <c r="D39" s="61"/>
      <c r="E39" s="61"/>
      <c r="F39" s="62">
        <f>IF(Table143[[#This Row],[Covered By]]="Good Places",Table143[[#This Row],[Actual Cost]],0)</f>
        <v>0</v>
      </c>
      <c r="G39" s="63">
        <f>IF(Table143[[#This Row],[Actual Cost]]="-","-",Table143[[#This Row],[Actual Cost]]-Table143[[#This Row],[Budgeted Cost]])</f>
        <v>0</v>
      </c>
      <c r="H39" s="59" t="str">
        <f>IF(ISBLANK(D39), "", (Table143[[#This Row],[Actual Cost]]/Table143[[#This Row],[Budgeted Cost]]-1))</f>
        <v/>
      </c>
      <c r="I39" s="66"/>
    </row>
    <row r="40" spans="1:9" x14ac:dyDescent="0.25">
      <c r="A40" s="80" t="str">
        <f>IF(ISBLANK('Budget Template'!A40), "", 'Budget Template'!A40)</f>
        <v/>
      </c>
      <c r="B40" s="73" t="str">
        <f>IF(ISBLANK('Budget Template'!B40), "", 'Budget Template'!B40)</f>
        <v/>
      </c>
      <c r="C40" s="54">
        <f>Table14[[#This Row],[Total Cost]]</f>
        <v>0</v>
      </c>
      <c r="D40" s="61"/>
      <c r="E40" s="61"/>
      <c r="F40" s="62">
        <f>IF(Table143[[#This Row],[Covered By]]="Good Places",Table143[[#This Row],[Actual Cost]],0)</f>
        <v>0</v>
      </c>
      <c r="G40" s="63">
        <f>IF(Table143[[#This Row],[Actual Cost]]="-","-",Table143[[#This Row],[Actual Cost]]-Table143[[#This Row],[Budgeted Cost]])</f>
        <v>0</v>
      </c>
      <c r="H40" s="59" t="str">
        <f>IF(ISBLANK(D40), "", (Table143[[#This Row],[Actual Cost]]/Table143[[#This Row],[Budgeted Cost]]-1))</f>
        <v/>
      </c>
      <c r="I40" s="66"/>
    </row>
    <row r="41" spans="1:9" x14ac:dyDescent="0.25">
      <c r="A41" s="80" t="str">
        <f>IF(ISBLANK('Budget Template'!A41), "", 'Budget Template'!A41)</f>
        <v/>
      </c>
      <c r="B41" s="73" t="str">
        <f>IF(ISBLANK('Budget Template'!B41), "", 'Budget Template'!B41)</f>
        <v/>
      </c>
      <c r="C41" s="54">
        <f>Table14[[#This Row],[Total Cost]]</f>
        <v>0</v>
      </c>
      <c r="D41" s="55"/>
      <c r="E41" s="55"/>
      <c r="F41" s="56">
        <f>IF(Table143[[#This Row],[Covered By]]="Good Places",Table143[[#This Row],[Actual Cost]],0)</f>
        <v>0</v>
      </c>
      <c r="G41" s="58">
        <f>IF(Table143[[#This Row],[Actual Cost]]="-","-",Table143[[#This Row],[Actual Cost]]-Table143[[#This Row],[Budgeted Cost]])</f>
        <v>0</v>
      </c>
      <c r="H41" s="59" t="str">
        <f>IF(ISBLANK(D41), "", (Table143[[#This Row],[Actual Cost]]/Table143[[#This Row],[Budgeted Cost]]-1))</f>
        <v/>
      </c>
      <c r="I41" s="57"/>
    </row>
    <row r="42" spans="1:9" x14ac:dyDescent="0.25">
      <c r="A42" s="80" t="str">
        <f>IF(ISBLANK('Budget Template'!A42), "", 'Budget Template'!A42)</f>
        <v/>
      </c>
      <c r="B42" s="73" t="str">
        <f>IF(ISBLANK('Budget Template'!B42), "", 'Budget Template'!B42)</f>
        <v/>
      </c>
      <c r="C42" s="54">
        <f>Table14[[#This Row],[Total Cost]]</f>
        <v>0</v>
      </c>
      <c r="D42" s="61"/>
      <c r="E42" s="61"/>
      <c r="F42" s="62">
        <f>IF(Table143[[#This Row],[Covered By]]="Good Places",Table143[[#This Row],[Actual Cost]],0)</f>
        <v>0</v>
      </c>
      <c r="G42" s="63">
        <f>IF(Table143[[#This Row],[Actual Cost]]="-","-",Table143[[#This Row],[Actual Cost]]-Table143[[#This Row],[Budgeted Cost]])</f>
        <v>0</v>
      </c>
      <c r="H42" s="59" t="str">
        <f>IF(ISBLANK(D42), "", (Table143[[#This Row],[Actual Cost]]/Table143[[#This Row],[Budgeted Cost]]-1))</f>
        <v/>
      </c>
      <c r="I42" s="66"/>
    </row>
    <row r="43" spans="1:9" x14ac:dyDescent="0.25">
      <c r="A43" s="80" t="str">
        <f>IF(ISBLANK('Budget Template'!A43), "", 'Budget Template'!A43)</f>
        <v/>
      </c>
      <c r="B43" s="73" t="str">
        <f>IF(ISBLANK('Budget Template'!B43), "", 'Budget Template'!B43)</f>
        <v/>
      </c>
      <c r="C43" s="54">
        <f>Table14[[#This Row],[Total Cost]]</f>
        <v>0</v>
      </c>
      <c r="D43" s="61"/>
      <c r="E43" s="61"/>
      <c r="F43" s="62">
        <f>IF(Table143[[#This Row],[Covered By]]="Good Places",Table143[[#This Row],[Actual Cost]],0)</f>
        <v>0</v>
      </c>
      <c r="G43" s="63">
        <f>IF(Table143[[#This Row],[Actual Cost]]="-","-",Table143[[#This Row],[Actual Cost]]-Table143[[#This Row],[Budgeted Cost]])</f>
        <v>0</v>
      </c>
      <c r="H43" s="59" t="str">
        <f>IF(ISBLANK(D43), "", (Table143[[#This Row],[Actual Cost]]/Table143[[#This Row],[Budgeted Cost]]-1))</f>
        <v/>
      </c>
      <c r="I43" s="66"/>
    </row>
    <row r="44" spans="1:9" x14ac:dyDescent="0.25">
      <c r="A44" s="80" t="str">
        <f>IF(ISBLANK('Budget Template'!A44), "", 'Budget Template'!A44)</f>
        <v/>
      </c>
      <c r="B44" s="73" t="str">
        <f>IF(ISBLANK('Budget Template'!B44), "", 'Budget Template'!B44)</f>
        <v/>
      </c>
      <c r="C44" s="54">
        <f>Table14[[#This Row],[Total Cost]]</f>
        <v>0</v>
      </c>
      <c r="D44" s="61"/>
      <c r="E44" s="61"/>
      <c r="F44" s="62">
        <f>IF(Table143[[#This Row],[Covered By]]="Good Places",Table143[[#This Row],[Actual Cost]],0)</f>
        <v>0</v>
      </c>
      <c r="G44" s="63">
        <f>IF(Table143[[#This Row],[Actual Cost]]="-","-",Table143[[#This Row],[Actual Cost]]-Table143[[#This Row],[Budgeted Cost]])</f>
        <v>0</v>
      </c>
      <c r="H44" s="59" t="str">
        <f>IF(ISBLANK(D44), "", (Table143[[#This Row],[Actual Cost]]/Table143[[#This Row],[Budgeted Cost]]-1))</f>
        <v/>
      </c>
      <c r="I44" s="66"/>
    </row>
    <row r="45" spans="1:9" x14ac:dyDescent="0.25">
      <c r="A45" s="80" t="str">
        <f>IF(ISBLANK('Budget Template'!A45), "", 'Budget Template'!A45)</f>
        <v/>
      </c>
      <c r="B45" s="73" t="str">
        <f>IF(ISBLANK('Budget Template'!B45), "", 'Budget Template'!B45)</f>
        <v/>
      </c>
      <c r="C45" s="54">
        <f>Table14[[#This Row],[Total Cost]]</f>
        <v>0</v>
      </c>
      <c r="D45" s="61"/>
      <c r="E45" s="61"/>
      <c r="F45" s="62">
        <f>IF(Table143[[#This Row],[Covered By]]="Good Places",Table143[[#This Row],[Actual Cost]],0)</f>
        <v>0</v>
      </c>
      <c r="G45" s="63">
        <f>IF(Table143[[#This Row],[Actual Cost]]="-","-",Table143[[#This Row],[Actual Cost]]-Table143[[#This Row],[Budgeted Cost]])</f>
        <v>0</v>
      </c>
      <c r="H45" s="59" t="str">
        <f>IF(ISBLANK(D45), "", (Table143[[#This Row],[Actual Cost]]/Table143[[#This Row],[Budgeted Cost]]-1))</f>
        <v/>
      </c>
      <c r="I45" s="66"/>
    </row>
    <row r="46" spans="1:9" x14ac:dyDescent="0.25">
      <c r="A46" s="80" t="str">
        <f>IF(ISBLANK('Budget Template'!A46), "", 'Budget Template'!A46)</f>
        <v/>
      </c>
      <c r="B46" s="73" t="str">
        <f>IF(ISBLANK('Budget Template'!B46), "", 'Budget Template'!B46)</f>
        <v/>
      </c>
      <c r="C46" s="54">
        <f>Table14[[#This Row],[Total Cost]]</f>
        <v>0</v>
      </c>
      <c r="D46" s="61"/>
      <c r="E46" s="61"/>
      <c r="F46" s="62">
        <f>IF(Table143[[#This Row],[Covered By]]="Good Places",Table143[[#This Row],[Actual Cost]],0)</f>
        <v>0</v>
      </c>
      <c r="G46" s="63">
        <f>IF(Table143[[#This Row],[Actual Cost]]="-","-",Table143[[#This Row],[Actual Cost]]-Table143[[#This Row],[Budgeted Cost]])</f>
        <v>0</v>
      </c>
      <c r="H46" s="59" t="str">
        <f>IF(ISBLANK(D46), "", (Table143[[#This Row],[Actual Cost]]/Table143[[#This Row],[Budgeted Cost]]-1))</f>
        <v/>
      </c>
      <c r="I46" s="66"/>
    </row>
    <row r="47" spans="1:9" x14ac:dyDescent="0.25">
      <c r="A47" s="80" t="str">
        <f>IF(ISBLANK('Budget Template'!A47), "", 'Budget Template'!A47)</f>
        <v/>
      </c>
      <c r="B47" s="73" t="str">
        <f>IF(ISBLANK('Budget Template'!B47), "", 'Budget Template'!B47)</f>
        <v/>
      </c>
      <c r="C47" s="54">
        <f>Table14[[#This Row],[Total Cost]]</f>
        <v>0</v>
      </c>
      <c r="D47" s="61"/>
      <c r="E47" s="61"/>
      <c r="F47" s="62">
        <f>IF(Table143[[#This Row],[Covered By]]="Good Places",Table143[[#This Row],[Actual Cost]],0)</f>
        <v>0</v>
      </c>
      <c r="G47" s="63">
        <f>IF(Table143[[#This Row],[Actual Cost]]="-","-",Table143[[#This Row],[Actual Cost]]-Table143[[#This Row],[Budgeted Cost]])</f>
        <v>0</v>
      </c>
      <c r="H47" s="59" t="str">
        <f>IF(ISBLANK(D47), "", (Table143[[#This Row],[Actual Cost]]/Table143[[#This Row],[Budgeted Cost]]-1))</f>
        <v/>
      </c>
      <c r="I47" s="66"/>
    </row>
    <row r="48" spans="1:9" x14ac:dyDescent="0.25">
      <c r="A48" s="80" t="str">
        <f>IF(ISBLANK('Budget Template'!A48), "", 'Budget Template'!A48)</f>
        <v/>
      </c>
      <c r="B48" s="73" t="str">
        <f>IF(ISBLANK('Budget Template'!B48), "", 'Budget Template'!B48)</f>
        <v/>
      </c>
      <c r="C48" s="54">
        <f>Table14[[#This Row],[Total Cost]]</f>
        <v>0</v>
      </c>
      <c r="D48" s="55"/>
      <c r="E48" s="55"/>
      <c r="F48" s="56">
        <f>IF(Table143[[#This Row],[Covered By]]="Good Places",Table143[[#This Row],[Actual Cost]],0)</f>
        <v>0</v>
      </c>
      <c r="G48" s="58">
        <f>IF(Table143[[#This Row],[Actual Cost]]="-","-",Table143[[#This Row],[Actual Cost]]-Table143[[#This Row],[Budgeted Cost]])</f>
        <v>0</v>
      </c>
      <c r="H48" s="59" t="str">
        <f>IF(ISBLANK(D48), "", (Table143[[#This Row],[Actual Cost]]/Table143[[#This Row],[Budgeted Cost]]-1))</f>
        <v/>
      </c>
      <c r="I48" s="57"/>
    </row>
    <row r="49" spans="1:9" x14ac:dyDescent="0.25">
      <c r="A49" s="80" t="str">
        <f>IF(ISBLANK('Budget Template'!A49), "", 'Budget Template'!A49)</f>
        <v/>
      </c>
      <c r="B49" s="73" t="str">
        <f>IF(ISBLANK('Budget Template'!B49), "", 'Budget Template'!B49)</f>
        <v/>
      </c>
      <c r="C49" s="54">
        <f>Table14[[#This Row],[Total Cost]]</f>
        <v>0</v>
      </c>
      <c r="D49" s="61"/>
      <c r="E49" s="61"/>
      <c r="F49" s="62">
        <f>IF(Table143[[#This Row],[Covered By]]="Good Places",Table143[[#This Row],[Actual Cost]],0)</f>
        <v>0</v>
      </c>
      <c r="G49" s="63">
        <f>IF(Table143[[#This Row],[Actual Cost]]="-","-",Table143[[#This Row],[Actual Cost]]-Table143[[#This Row],[Budgeted Cost]])</f>
        <v>0</v>
      </c>
      <c r="H49" s="59" t="str">
        <f>IF(ISBLANK(D49), "", (Table143[[#This Row],[Actual Cost]]/Table143[[#This Row],[Budgeted Cost]]-1))</f>
        <v/>
      </c>
      <c r="I49" s="66"/>
    </row>
    <row r="50" spans="1:9" x14ac:dyDescent="0.25">
      <c r="A50" s="80" t="str">
        <f>IF(ISBLANK('Budget Template'!A50), "", 'Budget Template'!A50)</f>
        <v/>
      </c>
      <c r="B50" s="73" t="str">
        <f>IF(ISBLANK('Budget Template'!B50), "", 'Budget Template'!B50)</f>
        <v/>
      </c>
      <c r="C50" s="54">
        <f>Table14[[#This Row],[Total Cost]]</f>
        <v>0</v>
      </c>
      <c r="D50" s="61"/>
      <c r="E50" s="61"/>
      <c r="F50" s="62">
        <f>IF(Table143[[#This Row],[Covered By]]="Good Places",Table143[[#This Row],[Actual Cost]],0)</f>
        <v>0</v>
      </c>
      <c r="G50" s="63">
        <f>IF(Table143[[#This Row],[Actual Cost]]="-","-",Table143[[#This Row],[Actual Cost]]-Table143[[#This Row],[Budgeted Cost]])</f>
        <v>0</v>
      </c>
      <c r="H50" s="59" t="str">
        <f>IF(ISBLANK(D50), "", (Table143[[#This Row],[Actual Cost]]/Table143[[#This Row],[Budgeted Cost]]-1))</f>
        <v/>
      </c>
      <c r="I50" s="66"/>
    </row>
    <row r="51" spans="1:9" x14ac:dyDescent="0.25">
      <c r="A51" s="80" t="str">
        <f>IF(ISBLANK('Budget Template'!A51), "", 'Budget Template'!A51)</f>
        <v/>
      </c>
      <c r="B51" s="73" t="str">
        <f>IF(ISBLANK('Budget Template'!B51), "", 'Budget Template'!B51)</f>
        <v/>
      </c>
      <c r="C51" s="54">
        <f>Table14[[#This Row],[Total Cost]]</f>
        <v>0</v>
      </c>
      <c r="D51" s="61"/>
      <c r="E51" s="61"/>
      <c r="F51" s="62">
        <f>IF(Table143[[#This Row],[Covered By]]="Good Places",Table143[[#This Row],[Actual Cost]],0)</f>
        <v>0</v>
      </c>
      <c r="G51" s="63">
        <f>IF(Table143[[#This Row],[Actual Cost]]="-","-",Table143[[#This Row],[Actual Cost]]-Table143[[#This Row],[Budgeted Cost]])</f>
        <v>0</v>
      </c>
      <c r="H51" s="59" t="str">
        <f>IF(ISBLANK(D51), "", (Table143[[#This Row],[Actual Cost]]/Table143[[#This Row],[Budgeted Cost]]-1))</f>
        <v/>
      </c>
      <c r="I51" s="66"/>
    </row>
    <row r="52" spans="1:9" x14ac:dyDescent="0.25">
      <c r="A52" s="80" t="str">
        <f>IF(ISBLANK('Budget Template'!A52), "", 'Budget Template'!A52)</f>
        <v/>
      </c>
      <c r="B52" s="73" t="str">
        <f>IF(ISBLANK('Budget Template'!B52), "", 'Budget Template'!B52)</f>
        <v/>
      </c>
      <c r="C52" s="54">
        <f>Table14[[#This Row],[Total Cost]]</f>
        <v>0</v>
      </c>
      <c r="D52" s="61"/>
      <c r="E52" s="61"/>
      <c r="F52" s="62">
        <f>IF(Table143[[#This Row],[Covered By]]="Good Places",Table143[[#This Row],[Actual Cost]],0)</f>
        <v>0</v>
      </c>
      <c r="G52" s="63">
        <f>IF(Table143[[#This Row],[Actual Cost]]="-","-",Table143[[#This Row],[Actual Cost]]-Table143[[#This Row],[Budgeted Cost]])</f>
        <v>0</v>
      </c>
      <c r="H52" s="59" t="str">
        <f>IF(ISBLANK(D52), "", (Table143[[#This Row],[Actual Cost]]/Table143[[#This Row],[Budgeted Cost]]-1))</f>
        <v/>
      </c>
      <c r="I52" s="66"/>
    </row>
    <row r="53" spans="1:9" x14ac:dyDescent="0.25">
      <c r="A53" s="80" t="str">
        <f>IF(ISBLANK('Budget Template'!A53), "", 'Budget Template'!A53)</f>
        <v/>
      </c>
      <c r="B53" s="73" t="str">
        <f>IF(ISBLANK('Budget Template'!B53), "", 'Budget Template'!B53)</f>
        <v/>
      </c>
      <c r="C53" s="54">
        <f>Table14[[#This Row],[Total Cost]]</f>
        <v>0</v>
      </c>
      <c r="D53" s="61"/>
      <c r="E53" s="61"/>
      <c r="F53" s="62">
        <f>IF(Table143[[#This Row],[Covered By]]="Good Places",Table143[[#This Row],[Actual Cost]],0)</f>
        <v>0</v>
      </c>
      <c r="G53" s="63">
        <f>IF(Table143[[#This Row],[Actual Cost]]="-","-",Table143[[#This Row],[Actual Cost]]-Table143[[#This Row],[Budgeted Cost]])</f>
        <v>0</v>
      </c>
      <c r="H53" s="59" t="str">
        <f>IF(ISBLANK(D53), "", (Table143[[#This Row],[Actual Cost]]/Table143[[#This Row],[Budgeted Cost]]-1))</f>
        <v/>
      </c>
      <c r="I53" s="66"/>
    </row>
    <row r="54" spans="1:9" x14ac:dyDescent="0.25">
      <c r="A54" s="80" t="str">
        <f>IF(ISBLANK('Budget Template'!A54), "", 'Budget Template'!A54)</f>
        <v/>
      </c>
      <c r="B54" s="73" t="str">
        <f>IF(ISBLANK('Budget Template'!B54), "", 'Budget Template'!B54)</f>
        <v/>
      </c>
      <c r="C54" s="54">
        <f>Table14[[#This Row],[Total Cost]]</f>
        <v>0</v>
      </c>
      <c r="D54" s="61"/>
      <c r="E54" s="61"/>
      <c r="F54" s="62">
        <f>IF(Table143[[#This Row],[Covered By]]="Good Places",Table143[[#This Row],[Actual Cost]],0)</f>
        <v>0</v>
      </c>
      <c r="G54" s="63">
        <f>IF(Table143[[#This Row],[Actual Cost]]="-","-",Table143[[#This Row],[Actual Cost]]-Table143[[#This Row],[Budgeted Cost]])</f>
        <v>0</v>
      </c>
      <c r="H54" s="59" t="str">
        <f>IF(ISBLANK(D54), "", (Table143[[#This Row],[Actual Cost]]/Table143[[#This Row],[Budgeted Cost]]-1))</f>
        <v/>
      </c>
      <c r="I54" s="66"/>
    </row>
    <row r="55" spans="1:9" x14ac:dyDescent="0.25">
      <c r="A55" s="80" t="str">
        <f>IF(ISBLANK('Budget Template'!A55), "", 'Budget Template'!A55)</f>
        <v/>
      </c>
      <c r="B55" s="73" t="str">
        <f>IF(ISBLANK('Budget Template'!B55), "", 'Budget Template'!B55)</f>
        <v/>
      </c>
      <c r="C55" s="54">
        <f>Table14[[#This Row],[Total Cost]]</f>
        <v>0</v>
      </c>
      <c r="D55" s="61"/>
      <c r="E55" s="61"/>
      <c r="F55" s="62">
        <f>IF(Table143[[#This Row],[Covered By]]="Good Places",Table143[[#This Row],[Actual Cost]],0)</f>
        <v>0</v>
      </c>
      <c r="G55" s="63">
        <f>IF(Table143[[#This Row],[Actual Cost]]="-","-",Table143[[#This Row],[Actual Cost]]-Table143[[#This Row],[Budgeted Cost]])</f>
        <v>0</v>
      </c>
      <c r="H55" s="59" t="str">
        <f>IF(ISBLANK(D55), "", (Table143[[#This Row],[Actual Cost]]/Table143[[#This Row],[Budgeted Cost]]-1))</f>
        <v/>
      </c>
      <c r="I55" s="66"/>
    </row>
    <row r="56" spans="1:9" x14ac:dyDescent="0.25">
      <c r="A56" s="80" t="str">
        <f>IF(ISBLANK('Budget Template'!A56), "", 'Budget Template'!A56)</f>
        <v/>
      </c>
      <c r="B56" s="73" t="str">
        <f>IF(ISBLANK('Budget Template'!B56), "", 'Budget Template'!B56)</f>
        <v/>
      </c>
      <c r="C56" s="54">
        <f>Table14[[#This Row],[Total Cost]]</f>
        <v>0</v>
      </c>
      <c r="D56" s="61"/>
      <c r="E56" s="61"/>
      <c r="F56" s="62">
        <f>IF(Table143[[#This Row],[Covered By]]="Good Places",Table143[[#This Row],[Actual Cost]],0)</f>
        <v>0</v>
      </c>
      <c r="G56" s="63">
        <f>IF(Table143[[#This Row],[Actual Cost]]="-","-",Table143[[#This Row],[Actual Cost]]-Table143[[#This Row],[Budgeted Cost]])</f>
        <v>0</v>
      </c>
      <c r="H56" s="59" t="str">
        <f>IF(ISBLANK(D56), "", (Table143[[#This Row],[Actual Cost]]/Table143[[#This Row],[Budgeted Cost]]-1))</f>
        <v/>
      </c>
      <c r="I56" s="66"/>
    </row>
    <row r="57" spans="1:9" x14ac:dyDescent="0.25">
      <c r="A57" s="80" t="str">
        <f>IF(ISBLANK('Budget Template'!A57), "", 'Budget Template'!A57)</f>
        <v/>
      </c>
      <c r="B57" s="73" t="str">
        <f>IF(ISBLANK('Budget Template'!B57), "", 'Budget Template'!B57)</f>
        <v/>
      </c>
      <c r="C57" s="54">
        <f>Table14[[#This Row],[Total Cost]]</f>
        <v>0</v>
      </c>
      <c r="D57" s="61"/>
      <c r="E57" s="61"/>
      <c r="F57" s="62">
        <f>IF(Table143[[#This Row],[Covered By]]="Good Places",Table143[[#This Row],[Actual Cost]],0)</f>
        <v>0</v>
      </c>
      <c r="G57" s="63">
        <f>IF(Table143[[#This Row],[Actual Cost]]="-","-",Table143[[#This Row],[Actual Cost]]-Table143[[#This Row],[Budgeted Cost]])</f>
        <v>0</v>
      </c>
      <c r="H57" s="59" t="str">
        <f>IF(ISBLANK(D57), "", (Table143[[#This Row],[Actual Cost]]/Table143[[#This Row],[Budgeted Cost]]-1))</f>
        <v/>
      </c>
      <c r="I57" s="66"/>
    </row>
    <row r="58" spans="1:9" x14ac:dyDescent="0.25">
      <c r="A58" s="80" t="str">
        <f>IF(ISBLANK('Budget Template'!A58), "", 'Budget Template'!A58)</f>
        <v/>
      </c>
      <c r="B58" s="73" t="str">
        <f>IF(ISBLANK('Budget Template'!B58), "", 'Budget Template'!B58)</f>
        <v/>
      </c>
      <c r="C58" s="54">
        <f>Table14[[#This Row],[Total Cost]]</f>
        <v>0</v>
      </c>
      <c r="D58" s="61"/>
      <c r="E58" s="61"/>
      <c r="F58" s="62">
        <f>IF(Table143[[#This Row],[Covered By]]="Good Places",Table143[[#This Row],[Actual Cost]],0)</f>
        <v>0</v>
      </c>
      <c r="G58" s="63">
        <f>IF(Table143[[#This Row],[Actual Cost]]="-","-",Table143[[#This Row],[Actual Cost]]-Table143[[#This Row],[Budgeted Cost]])</f>
        <v>0</v>
      </c>
      <c r="H58" s="59" t="str">
        <f>IF(ISBLANK(D58), "", (Table143[[#This Row],[Actual Cost]]/Table143[[#This Row],[Budgeted Cost]]-1))</f>
        <v/>
      </c>
      <c r="I58" s="66"/>
    </row>
    <row r="59" spans="1:9" x14ac:dyDescent="0.25">
      <c r="A59" s="80" t="str">
        <f>IF(ISBLANK('Budget Template'!A59), "", 'Budget Template'!A59)</f>
        <v/>
      </c>
      <c r="B59" s="73" t="str">
        <f>IF(ISBLANK('Budget Template'!B59), "", 'Budget Template'!B59)</f>
        <v/>
      </c>
      <c r="C59" s="54">
        <f>Table14[[#This Row],[Total Cost]]</f>
        <v>0</v>
      </c>
      <c r="D59" s="61"/>
      <c r="E59" s="61"/>
      <c r="F59" s="62">
        <f>IF(Table143[[#This Row],[Covered By]]="Good Places",Table143[[#This Row],[Actual Cost]],0)</f>
        <v>0</v>
      </c>
      <c r="G59" s="63">
        <f>IF(Table143[[#This Row],[Actual Cost]]="-","-",Table143[[#This Row],[Actual Cost]]-Table143[[#This Row],[Budgeted Cost]])</f>
        <v>0</v>
      </c>
      <c r="H59" s="59" t="str">
        <f>IF(ISBLANK(D59), "", (Table143[[#This Row],[Actual Cost]]/Table143[[#This Row],[Budgeted Cost]]-1))</f>
        <v/>
      </c>
      <c r="I59" s="66"/>
    </row>
    <row r="60" spans="1:9" x14ac:dyDescent="0.25">
      <c r="A60" s="80" t="str">
        <f>IF(ISBLANK('Budget Template'!A60), "", 'Budget Template'!A60)</f>
        <v/>
      </c>
      <c r="B60" s="73" t="str">
        <f>IF(ISBLANK('Budget Template'!B60), "", 'Budget Template'!B60)</f>
        <v/>
      </c>
      <c r="C60" s="54">
        <f>Table14[[#This Row],[Total Cost]]</f>
        <v>0</v>
      </c>
      <c r="D60" s="61"/>
      <c r="E60" s="61"/>
      <c r="F60" s="62">
        <f>IF(Table143[[#This Row],[Covered By]]="Good Places",Table143[[#This Row],[Actual Cost]],0)</f>
        <v>0</v>
      </c>
      <c r="G60" s="63">
        <f>IF(Table143[[#This Row],[Actual Cost]]="-","-",Table143[[#This Row],[Actual Cost]]-Table143[[#This Row],[Budgeted Cost]])</f>
        <v>0</v>
      </c>
      <c r="H60" s="59" t="str">
        <f>IF(ISBLANK(D60), "", (Table143[[#This Row],[Actual Cost]]/Table143[[#This Row],[Budgeted Cost]]-1))</f>
        <v/>
      </c>
      <c r="I60" s="66"/>
    </row>
    <row r="61" spans="1:9" x14ac:dyDescent="0.25">
      <c r="A61" s="80" t="str">
        <f>IF(ISBLANK('Budget Template'!A61), "", 'Budget Template'!A61)</f>
        <v/>
      </c>
      <c r="B61" s="73" t="str">
        <f>IF(ISBLANK('Budget Template'!B61), "", 'Budget Template'!B61)</f>
        <v/>
      </c>
      <c r="C61" s="54">
        <f>Table14[[#This Row],[Total Cost]]</f>
        <v>0</v>
      </c>
      <c r="D61" s="61"/>
      <c r="E61" s="61"/>
      <c r="F61" s="62">
        <f>IF(Table143[[#This Row],[Covered By]]="Good Places",Table143[[#This Row],[Actual Cost]],0)</f>
        <v>0</v>
      </c>
      <c r="G61" s="63">
        <f>IF(Table143[[#This Row],[Actual Cost]]="-","-",Table143[[#This Row],[Actual Cost]]-Table143[[#This Row],[Budgeted Cost]])</f>
        <v>0</v>
      </c>
      <c r="H61" s="59" t="str">
        <f>IF(ISBLANK(D61), "", (Table143[[#This Row],[Actual Cost]]/Table143[[#This Row],[Budgeted Cost]]-1))</f>
        <v/>
      </c>
      <c r="I61" s="66"/>
    </row>
    <row r="62" spans="1:9" x14ac:dyDescent="0.25">
      <c r="A62" s="80" t="str">
        <f>IF(ISBLANK('Budget Template'!A62), "", 'Budget Template'!A62)</f>
        <v/>
      </c>
      <c r="B62" s="73" t="str">
        <f>IF(ISBLANK('Budget Template'!B62), "", 'Budget Template'!B62)</f>
        <v/>
      </c>
      <c r="C62" s="54">
        <f>Table14[[#This Row],[Total Cost]]</f>
        <v>0</v>
      </c>
      <c r="D62" s="61"/>
      <c r="E62" s="61"/>
      <c r="F62" s="62">
        <f>IF(Table143[[#This Row],[Covered By]]="Good Places",Table143[[#This Row],[Actual Cost]],0)</f>
        <v>0</v>
      </c>
      <c r="G62" s="63">
        <f>IF(Table143[[#This Row],[Actual Cost]]="-","-",Table143[[#This Row],[Actual Cost]]-Table143[[#This Row],[Budgeted Cost]])</f>
        <v>0</v>
      </c>
      <c r="H62" s="59" t="str">
        <f>IF(ISBLANK(D62), "", (Table143[[#This Row],[Actual Cost]]/Table143[[#This Row],[Budgeted Cost]]-1))</f>
        <v/>
      </c>
      <c r="I62" s="66"/>
    </row>
    <row r="63" spans="1:9" x14ac:dyDescent="0.25">
      <c r="A63" s="80" t="str">
        <f>IF(ISBLANK('Budget Template'!A63), "", 'Budget Template'!A63)</f>
        <v/>
      </c>
      <c r="B63" s="73" t="str">
        <f>IF(ISBLANK('Budget Template'!B63), "", 'Budget Template'!B63)</f>
        <v/>
      </c>
      <c r="C63" s="54">
        <f>Table14[[#This Row],[Total Cost]]</f>
        <v>0</v>
      </c>
      <c r="D63" s="61"/>
      <c r="E63" s="61"/>
      <c r="F63" s="62">
        <f>IF(Table143[[#This Row],[Covered By]]="Good Places",Table143[[#This Row],[Actual Cost]],0)</f>
        <v>0</v>
      </c>
      <c r="G63" s="63">
        <f>IF(Table143[[#This Row],[Actual Cost]]="-","-",Table143[[#This Row],[Actual Cost]]-Table143[[#This Row],[Budgeted Cost]])</f>
        <v>0</v>
      </c>
      <c r="H63" s="59" t="str">
        <f>IF(ISBLANK(D63), "", (Table143[[#This Row],[Actual Cost]]/Table143[[#This Row],[Budgeted Cost]]-1))</f>
        <v/>
      </c>
      <c r="I63" s="66"/>
    </row>
    <row r="64" spans="1:9" x14ac:dyDescent="0.25">
      <c r="A64" s="80" t="str">
        <f>IF(ISBLANK('Budget Template'!A64), "", 'Budget Template'!A64)</f>
        <v/>
      </c>
      <c r="B64" s="73" t="str">
        <f>IF(ISBLANK('Budget Template'!B64), "", 'Budget Template'!B64)</f>
        <v/>
      </c>
      <c r="C64" s="54">
        <f>Table14[[#This Row],[Total Cost]]</f>
        <v>0</v>
      </c>
      <c r="D64" s="61"/>
      <c r="E64" s="61"/>
      <c r="F64" s="62">
        <f>IF(Table143[[#This Row],[Covered By]]="Good Places",Table143[[#This Row],[Actual Cost]],0)</f>
        <v>0</v>
      </c>
      <c r="G64" s="63">
        <f>IF(Table143[[#This Row],[Actual Cost]]="-","-",Table143[[#This Row],[Actual Cost]]-Table143[[#This Row],[Budgeted Cost]])</f>
        <v>0</v>
      </c>
      <c r="H64" s="59" t="str">
        <f>IF(ISBLANK(D64), "", (Table143[[#This Row],[Actual Cost]]/Table143[[#This Row],[Budgeted Cost]]-1))</f>
        <v/>
      </c>
      <c r="I64" s="66"/>
    </row>
    <row r="65" spans="1:9" x14ac:dyDescent="0.25">
      <c r="A65" s="80" t="str">
        <f>IF(ISBLANK('Budget Template'!A65), "", 'Budget Template'!A65)</f>
        <v/>
      </c>
      <c r="B65" s="73" t="str">
        <f>IF(ISBLANK('Budget Template'!B65), "", 'Budget Template'!B65)</f>
        <v/>
      </c>
      <c r="C65" s="54">
        <f>Table14[[#This Row],[Total Cost]]</f>
        <v>0</v>
      </c>
      <c r="D65" s="61"/>
      <c r="E65" s="61"/>
      <c r="F65" s="62">
        <f>IF(Table143[[#This Row],[Covered By]]="Good Places",Table143[[#This Row],[Actual Cost]],0)</f>
        <v>0</v>
      </c>
      <c r="G65" s="63">
        <f>IF(Table143[[#This Row],[Actual Cost]]="-","-",Table143[[#This Row],[Actual Cost]]-Table143[[#This Row],[Budgeted Cost]])</f>
        <v>0</v>
      </c>
      <c r="H65" s="59" t="str">
        <f>IF(ISBLANK(D65), "", (Table143[[#This Row],[Actual Cost]]/Table143[[#This Row],[Budgeted Cost]]-1))</f>
        <v/>
      </c>
      <c r="I65" s="66"/>
    </row>
    <row r="66" spans="1:9" x14ac:dyDescent="0.25">
      <c r="A66" s="80" t="str">
        <f>IF(ISBLANK('Budget Template'!A66), "", 'Budget Template'!A66)</f>
        <v/>
      </c>
      <c r="B66" s="73" t="str">
        <f>IF(ISBLANK('Budget Template'!B66), "", 'Budget Template'!B66)</f>
        <v/>
      </c>
      <c r="C66" s="54">
        <f>Table14[[#This Row],[Total Cost]]</f>
        <v>0</v>
      </c>
      <c r="D66" s="61"/>
      <c r="E66" s="61"/>
      <c r="F66" s="62">
        <f>IF(Table143[[#This Row],[Covered By]]="Good Places",Table143[[#This Row],[Actual Cost]],0)</f>
        <v>0</v>
      </c>
      <c r="G66" s="63">
        <f>IF(Table143[[#This Row],[Actual Cost]]="-","-",Table143[[#This Row],[Actual Cost]]-Table143[[#This Row],[Budgeted Cost]])</f>
        <v>0</v>
      </c>
      <c r="H66" s="59" t="str">
        <f>IF(ISBLANK(D66), "", (Table143[[#This Row],[Actual Cost]]/Table143[[#This Row],[Budgeted Cost]]-1))</f>
        <v/>
      </c>
      <c r="I66" s="66"/>
    </row>
    <row r="67" spans="1:9" x14ac:dyDescent="0.25">
      <c r="A67" s="80" t="str">
        <f>IF(ISBLANK('Budget Template'!A67), "", 'Budget Template'!A67)</f>
        <v/>
      </c>
      <c r="B67" s="73" t="str">
        <f>IF(ISBLANK('Budget Template'!B67), "", 'Budget Template'!B67)</f>
        <v/>
      </c>
      <c r="C67" s="54">
        <f>Table14[[#This Row],[Total Cost]]</f>
        <v>0</v>
      </c>
      <c r="D67" s="61"/>
      <c r="E67" s="61"/>
      <c r="F67" s="62">
        <f>IF(Table143[[#This Row],[Covered By]]="Good Places",Table143[[#This Row],[Actual Cost]],0)</f>
        <v>0</v>
      </c>
      <c r="G67" s="63">
        <f>IF(Table143[[#This Row],[Actual Cost]]="-","-",Table143[[#This Row],[Actual Cost]]-Table143[[#This Row],[Budgeted Cost]])</f>
        <v>0</v>
      </c>
      <c r="H67" s="59" t="str">
        <f>IF(ISBLANK(D67), "", (Table143[[#This Row],[Actual Cost]]/Table143[[#This Row],[Budgeted Cost]]-1))</f>
        <v/>
      </c>
      <c r="I67" s="66"/>
    </row>
    <row r="68" spans="1:9" x14ac:dyDescent="0.25">
      <c r="A68" s="80" t="str">
        <f>IF(ISBLANK('Budget Template'!A68), "", 'Budget Template'!A68)</f>
        <v/>
      </c>
      <c r="B68" s="73" t="str">
        <f>IF(ISBLANK('Budget Template'!B68), "", 'Budget Template'!B68)</f>
        <v/>
      </c>
      <c r="C68" s="54">
        <f>Table14[[#This Row],[Total Cost]]</f>
        <v>0</v>
      </c>
      <c r="D68" s="61"/>
      <c r="E68" s="61"/>
      <c r="F68" s="62">
        <f>IF(Table143[[#This Row],[Covered By]]="Good Places",Table143[[#This Row],[Actual Cost]],0)</f>
        <v>0</v>
      </c>
      <c r="G68" s="63">
        <f>IF(Table143[[#This Row],[Actual Cost]]="-","-",Table143[[#This Row],[Actual Cost]]-Table143[[#This Row],[Budgeted Cost]])</f>
        <v>0</v>
      </c>
      <c r="H68" s="59" t="str">
        <f>IF(ISBLANK(D68), "", (Table143[[#This Row],[Actual Cost]]/Table143[[#This Row],[Budgeted Cost]]-1))</f>
        <v/>
      </c>
      <c r="I68" s="66"/>
    </row>
    <row r="69" spans="1:9" x14ac:dyDescent="0.25">
      <c r="A69" s="80" t="str">
        <f>IF(ISBLANK('Budget Template'!A69), "", 'Budget Template'!A69)</f>
        <v/>
      </c>
      <c r="B69" s="73" t="str">
        <f>IF(ISBLANK('Budget Template'!B69), "", 'Budget Template'!B69)</f>
        <v/>
      </c>
      <c r="C69" s="54">
        <f>Table14[[#This Row],[Total Cost]]</f>
        <v>0</v>
      </c>
      <c r="D69" s="61"/>
      <c r="E69" s="61"/>
      <c r="F69" s="62">
        <f>IF(Table143[[#This Row],[Covered By]]="Good Places",Table143[[#This Row],[Actual Cost]],0)</f>
        <v>0</v>
      </c>
      <c r="G69" s="63">
        <f>IF(Table143[[#This Row],[Actual Cost]]="-","-",Table143[[#This Row],[Actual Cost]]-Table143[[#This Row],[Budgeted Cost]])</f>
        <v>0</v>
      </c>
      <c r="H69" s="59" t="str">
        <f>IF(ISBLANK(D69), "", (Table143[[#This Row],[Actual Cost]]/Table143[[#This Row],[Budgeted Cost]]-1))</f>
        <v/>
      </c>
      <c r="I69" s="66"/>
    </row>
    <row r="70" spans="1:9" x14ac:dyDescent="0.25">
      <c r="A70" s="80" t="str">
        <f>IF(ISBLANK('Budget Template'!A70), "", 'Budget Template'!A70)</f>
        <v/>
      </c>
      <c r="B70" s="73" t="str">
        <f>IF(ISBLANK('Budget Template'!B70), "", 'Budget Template'!B70)</f>
        <v/>
      </c>
      <c r="C70" s="54">
        <f>Table14[[#This Row],[Total Cost]]</f>
        <v>0</v>
      </c>
      <c r="D70" s="55"/>
      <c r="E70" s="55"/>
      <c r="F70" s="56">
        <f>IF(Table143[[#This Row],[Covered By]]="Good Places",Table143[[#This Row],[Actual Cost]],0)</f>
        <v>0</v>
      </c>
      <c r="G70" s="58">
        <f>IF(Table143[[#This Row],[Actual Cost]]="-","-",Table143[[#This Row],[Actual Cost]]-Table143[[#This Row],[Budgeted Cost]])</f>
        <v>0</v>
      </c>
      <c r="H70" s="59" t="str">
        <f>IF(ISBLANK(D70), "", (Table143[[#This Row],[Actual Cost]]/Table143[[#This Row],[Budgeted Cost]]-1))</f>
        <v/>
      </c>
      <c r="I70" s="57"/>
    </row>
    <row r="71" spans="1:9" x14ac:dyDescent="0.25">
      <c r="A71" s="80" t="str">
        <f>IF(ISBLANK('Budget Template'!A71), "", 'Budget Template'!A71)</f>
        <v/>
      </c>
      <c r="B71" s="73" t="str">
        <f>IF(ISBLANK('Budget Template'!B71), "", 'Budget Template'!B71)</f>
        <v/>
      </c>
      <c r="C71" s="54">
        <f>Table14[[#This Row],[Total Cost]]</f>
        <v>0</v>
      </c>
      <c r="D71" s="61"/>
      <c r="E71" s="61"/>
      <c r="F71" s="62">
        <f>IF(Table143[[#This Row],[Covered By]]="Good Places",Table143[[#This Row],[Actual Cost]],0)</f>
        <v>0</v>
      </c>
      <c r="G71" s="63">
        <f>IF(Table143[[#This Row],[Actual Cost]]="-","-",Table143[[#This Row],[Actual Cost]]-Table143[[#This Row],[Budgeted Cost]])</f>
        <v>0</v>
      </c>
      <c r="H71" s="59" t="str">
        <f>IF(ISBLANK(D71), "", (Table143[[#This Row],[Actual Cost]]/Table143[[#This Row],[Budgeted Cost]]-1))</f>
        <v/>
      </c>
      <c r="I71" s="66"/>
    </row>
    <row r="72" spans="1:9" x14ac:dyDescent="0.25">
      <c r="A72" s="80" t="str">
        <f>IF(ISBLANK('Budget Template'!A72), "", 'Budget Template'!A72)</f>
        <v/>
      </c>
      <c r="B72" s="73" t="str">
        <f>IF(ISBLANK('Budget Template'!B72), "", 'Budget Template'!B72)</f>
        <v/>
      </c>
      <c r="C72" s="54">
        <f>Table14[[#This Row],[Total Cost]]</f>
        <v>0</v>
      </c>
      <c r="D72" s="61"/>
      <c r="E72" s="61"/>
      <c r="F72" s="62">
        <f>IF(Table143[[#This Row],[Covered By]]="Good Places",Table143[[#This Row],[Actual Cost]],0)</f>
        <v>0</v>
      </c>
      <c r="G72" s="63">
        <f>IF(Table143[[#This Row],[Actual Cost]]="-","-",Table143[[#This Row],[Actual Cost]]-Table143[[#This Row],[Budgeted Cost]])</f>
        <v>0</v>
      </c>
      <c r="H72" s="59" t="str">
        <f>IF(ISBLANK(D72), "", (Table143[[#This Row],[Actual Cost]]/Table143[[#This Row],[Budgeted Cost]]-1))</f>
        <v/>
      </c>
      <c r="I72" s="66"/>
    </row>
    <row r="73" spans="1:9" x14ac:dyDescent="0.25">
      <c r="A73" s="80" t="str">
        <f>IF(ISBLANK('Budget Template'!A73), "", 'Budget Template'!A73)</f>
        <v/>
      </c>
      <c r="B73" s="73" t="str">
        <f>IF(ISBLANK('Budget Template'!B73), "", 'Budget Template'!B73)</f>
        <v/>
      </c>
      <c r="C73" s="54">
        <f>Table14[[#This Row],[Total Cost]]</f>
        <v>0</v>
      </c>
      <c r="D73" s="61"/>
      <c r="E73" s="61"/>
      <c r="F73" s="62">
        <f>IF(Table143[[#This Row],[Covered By]]="Good Places",Table143[[#This Row],[Actual Cost]],0)</f>
        <v>0</v>
      </c>
      <c r="G73" s="63">
        <f>IF(Table143[[#This Row],[Actual Cost]]="-","-",Table143[[#This Row],[Actual Cost]]-Table143[[#This Row],[Budgeted Cost]])</f>
        <v>0</v>
      </c>
      <c r="H73" s="59" t="str">
        <f>IF(ISBLANK(D73), "", (Table143[[#This Row],[Actual Cost]]/Table143[[#This Row],[Budgeted Cost]]-1))</f>
        <v/>
      </c>
      <c r="I73" s="66"/>
    </row>
    <row r="74" spans="1:9" x14ac:dyDescent="0.25">
      <c r="A74" s="80" t="str">
        <f>IF(ISBLANK('Budget Template'!A74), "", 'Budget Template'!A74)</f>
        <v/>
      </c>
      <c r="B74" s="73" t="str">
        <f>IF(ISBLANK('Budget Template'!B74), "", 'Budget Template'!B74)</f>
        <v/>
      </c>
      <c r="C74" s="54">
        <f>Table14[[#This Row],[Total Cost]]</f>
        <v>0</v>
      </c>
      <c r="D74" s="61"/>
      <c r="E74" s="61"/>
      <c r="F74" s="62">
        <f>IF(Table143[[#This Row],[Covered By]]="Good Places",Table143[[#This Row],[Actual Cost]],0)</f>
        <v>0</v>
      </c>
      <c r="G74" s="63">
        <f>IF(Table143[[#This Row],[Actual Cost]]="-","-",Table143[[#This Row],[Actual Cost]]-Table143[[#This Row],[Budgeted Cost]])</f>
        <v>0</v>
      </c>
      <c r="H74" s="59" t="str">
        <f>IF(ISBLANK(D74), "", (Table143[[#This Row],[Actual Cost]]/Table143[[#This Row],[Budgeted Cost]]-1))</f>
        <v/>
      </c>
      <c r="I74" s="66"/>
    </row>
    <row r="75" spans="1:9" x14ac:dyDescent="0.25">
      <c r="A75" s="80" t="str">
        <f>IF(ISBLANK('Budget Template'!A75), "", 'Budget Template'!A75)</f>
        <v/>
      </c>
      <c r="B75" s="73" t="str">
        <f>IF(ISBLANK('Budget Template'!B75), "", 'Budget Template'!B75)</f>
        <v/>
      </c>
      <c r="C75" s="54">
        <f>Table14[[#This Row],[Total Cost]]</f>
        <v>0</v>
      </c>
      <c r="D75" s="61"/>
      <c r="E75" s="61"/>
      <c r="F75" s="62">
        <f>IF(Table143[[#This Row],[Covered By]]="Good Places",Table143[[#This Row],[Actual Cost]],0)</f>
        <v>0</v>
      </c>
      <c r="G75" s="63">
        <f>IF(Table143[[#This Row],[Actual Cost]]="-","-",Table143[[#This Row],[Actual Cost]]-Table143[[#This Row],[Budgeted Cost]])</f>
        <v>0</v>
      </c>
      <c r="H75" s="59" t="str">
        <f>IF(ISBLANK(D75), "", (Table143[[#This Row],[Actual Cost]]/Table143[[#This Row],[Budgeted Cost]]-1))</f>
        <v/>
      </c>
      <c r="I75" s="66"/>
    </row>
    <row r="76" spans="1:9" x14ac:dyDescent="0.25">
      <c r="A76" s="80" t="str">
        <f>IF(ISBLANK('Budget Template'!A76), "", 'Budget Template'!A76)</f>
        <v/>
      </c>
      <c r="B76" s="73" t="str">
        <f>IF(ISBLANK('Budget Template'!B76), "", 'Budget Template'!B76)</f>
        <v/>
      </c>
      <c r="C76" s="54">
        <f>Table14[[#This Row],[Total Cost]]</f>
        <v>0</v>
      </c>
      <c r="D76" s="61"/>
      <c r="E76" s="61"/>
      <c r="F76" s="62">
        <f>IF(Table143[[#This Row],[Covered By]]="Good Places",Table143[[#This Row],[Actual Cost]],0)</f>
        <v>0</v>
      </c>
      <c r="G76" s="63">
        <f>IF(Table143[[#This Row],[Actual Cost]]="-","-",Table143[[#This Row],[Actual Cost]]-Table143[[#This Row],[Budgeted Cost]])</f>
        <v>0</v>
      </c>
      <c r="H76" s="59" t="str">
        <f>IF(ISBLANK(D76), "", (Table143[[#This Row],[Actual Cost]]/Table143[[#This Row],[Budgeted Cost]]-1))</f>
        <v/>
      </c>
      <c r="I76" s="66"/>
    </row>
    <row r="77" spans="1:9" x14ac:dyDescent="0.25">
      <c r="A77" s="80" t="str">
        <f>IF(ISBLANK('Budget Template'!A77), "", 'Budget Template'!A77)</f>
        <v/>
      </c>
      <c r="B77" s="73" t="str">
        <f>IF(ISBLANK('Budget Template'!B77), "", 'Budget Template'!B77)</f>
        <v/>
      </c>
      <c r="C77" s="54">
        <f>Table14[[#This Row],[Total Cost]]</f>
        <v>0</v>
      </c>
      <c r="D77" s="61"/>
      <c r="E77" s="61"/>
      <c r="F77" s="62">
        <f>IF(Table143[[#This Row],[Covered By]]="Good Places",Table143[[#This Row],[Actual Cost]],0)</f>
        <v>0</v>
      </c>
      <c r="G77" s="63">
        <f>IF(Table143[[#This Row],[Actual Cost]]="-","-",Table143[[#This Row],[Actual Cost]]-Table143[[#This Row],[Budgeted Cost]])</f>
        <v>0</v>
      </c>
      <c r="H77" s="59" t="str">
        <f>IF(ISBLANK(D77), "", (Table143[[#This Row],[Actual Cost]]/Table143[[#This Row],[Budgeted Cost]]-1))</f>
        <v/>
      </c>
      <c r="I77" s="66"/>
    </row>
    <row r="78" spans="1:9" x14ac:dyDescent="0.25">
      <c r="A78" s="80" t="str">
        <f>IF(ISBLANK('Budget Template'!A78), "", 'Budget Template'!A78)</f>
        <v/>
      </c>
      <c r="B78" s="73" t="str">
        <f>IF(ISBLANK('Budget Template'!B78), "", 'Budget Template'!B78)</f>
        <v/>
      </c>
      <c r="C78" s="54">
        <f>Table14[[#This Row],[Total Cost]]</f>
        <v>0</v>
      </c>
      <c r="D78" s="61"/>
      <c r="E78" s="61"/>
      <c r="F78" s="62">
        <f>IF(Table143[[#This Row],[Covered By]]="Good Places",Table143[[#This Row],[Actual Cost]],0)</f>
        <v>0</v>
      </c>
      <c r="G78" s="63">
        <f>IF(Table143[[#This Row],[Actual Cost]]="-","-",Table143[[#This Row],[Actual Cost]]-Table143[[#This Row],[Budgeted Cost]])</f>
        <v>0</v>
      </c>
      <c r="H78" s="59" t="str">
        <f>IF(ISBLANK(D78), "", (Table143[[#This Row],[Actual Cost]]/Table143[[#This Row],[Budgeted Cost]]-1))</f>
        <v/>
      </c>
      <c r="I78" s="66"/>
    </row>
    <row r="79" spans="1:9" x14ac:dyDescent="0.25">
      <c r="A79" s="80" t="str">
        <f>IF(ISBLANK('Budget Template'!A79), "", 'Budget Template'!A79)</f>
        <v/>
      </c>
      <c r="B79" s="73" t="str">
        <f>IF(ISBLANK('Budget Template'!B79), "", 'Budget Template'!B79)</f>
        <v/>
      </c>
      <c r="C79" s="54">
        <f>Table14[[#This Row],[Total Cost]]</f>
        <v>0</v>
      </c>
      <c r="D79" s="61"/>
      <c r="E79" s="61"/>
      <c r="F79" s="62">
        <f>IF(Table143[[#This Row],[Covered By]]="Good Places",Table143[[#This Row],[Actual Cost]],0)</f>
        <v>0</v>
      </c>
      <c r="G79" s="63">
        <f>IF(Table143[[#This Row],[Actual Cost]]="-","-",Table143[[#This Row],[Actual Cost]]-Table143[[#This Row],[Budgeted Cost]])</f>
        <v>0</v>
      </c>
      <c r="H79" s="59" t="str">
        <f>IF(ISBLANK(D79), "", (Table143[[#This Row],[Actual Cost]]/Table143[[#This Row],[Budgeted Cost]]-1))</f>
        <v/>
      </c>
      <c r="I79" s="66"/>
    </row>
    <row r="80" spans="1:9" x14ac:dyDescent="0.25">
      <c r="A80" s="80" t="str">
        <f>IF(ISBLANK('Budget Template'!A80), "", 'Budget Template'!A80)</f>
        <v/>
      </c>
      <c r="B80" s="73" t="str">
        <f>IF(ISBLANK('Budget Template'!B80), "", 'Budget Template'!B80)</f>
        <v/>
      </c>
      <c r="C80" s="54">
        <f>Table14[[#This Row],[Total Cost]]</f>
        <v>0</v>
      </c>
      <c r="D80" s="61"/>
      <c r="E80" s="61"/>
      <c r="F80" s="62">
        <f>IF(Table143[[#This Row],[Covered By]]="Good Places",Table143[[#This Row],[Actual Cost]],0)</f>
        <v>0</v>
      </c>
      <c r="G80" s="63">
        <f>IF(Table143[[#This Row],[Actual Cost]]="-","-",Table143[[#This Row],[Actual Cost]]-Table143[[#This Row],[Budgeted Cost]])</f>
        <v>0</v>
      </c>
      <c r="H80" s="59" t="str">
        <f>IF(ISBLANK(D80), "", (Table143[[#This Row],[Actual Cost]]/Table143[[#This Row],[Budgeted Cost]]-1))</f>
        <v/>
      </c>
      <c r="I80" s="66"/>
    </row>
    <row r="81" spans="1:9" x14ac:dyDescent="0.25">
      <c r="A81" s="80" t="str">
        <f>IF(ISBLANK('Budget Template'!A81), "", 'Budget Template'!A81)</f>
        <v/>
      </c>
      <c r="B81" s="73" t="str">
        <f>IF(ISBLANK('Budget Template'!B81), "", 'Budget Template'!B81)</f>
        <v/>
      </c>
      <c r="C81" s="54">
        <f>Table14[[#This Row],[Total Cost]]</f>
        <v>0</v>
      </c>
      <c r="D81" s="61"/>
      <c r="E81" s="61"/>
      <c r="F81" s="62">
        <f>IF(Table143[[#This Row],[Covered By]]="Good Places",Table143[[#This Row],[Actual Cost]],0)</f>
        <v>0</v>
      </c>
      <c r="G81" s="63">
        <f>IF(Table143[[#This Row],[Actual Cost]]="-","-",Table143[[#This Row],[Actual Cost]]-Table143[[#This Row],[Budgeted Cost]])</f>
        <v>0</v>
      </c>
      <c r="H81" s="59" t="str">
        <f>IF(ISBLANK(D81), "", (Table143[[#This Row],[Actual Cost]]/Table143[[#This Row],[Budgeted Cost]]-1))</f>
        <v/>
      </c>
      <c r="I81" s="66"/>
    </row>
    <row r="82" spans="1:9" x14ac:dyDescent="0.25">
      <c r="A82" s="80" t="str">
        <f>IF(ISBLANK('Budget Template'!A82), "", 'Budget Template'!A82)</f>
        <v/>
      </c>
      <c r="B82" s="73" t="str">
        <f>IF(ISBLANK('Budget Template'!B82), "", 'Budget Template'!B82)</f>
        <v/>
      </c>
      <c r="C82" s="54">
        <f>Table14[[#This Row],[Total Cost]]</f>
        <v>0</v>
      </c>
      <c r="D82" s="61"/>
      <c r="E82" s="61"/>
      <c r="F82" s="62">
        <f>IF(Table143[[#This Row],[Covered By]]="Good Places",Table143[[#This Row],[Actual Cost]],0)</f>
        <v>0</v>
      </c>
      <c r="G82" s="63">
        <f>IF(Table143[[#This Row],[Actual Cost]]="-","-",Table143[[#This Row],[Actual Cost]]-Table143[[#This Row],[Budgeted Cost]])</f>
        <v>0</v>
      </c>
      <c r="H82" s="59" t="str">
        <f>IF(ISBLANK(D82), "", (Table143[[#This Row],[Actual Cost]]/Table143[[#This Row],[Budgeted Cost]]-1))</f>
        <v/>
      </c>
      <c r="I82" s="66"/>
    </row>
    <row r="83" spans="1:9" x14ac:dyDescent="0.25">
      <c r="A83" s="80" t="str">
        <f>IF(ISBLANK('Budget Template'!A83), "", 'Budget Template'!A83)</f>
        <v/>
      </c>
      <c r="B83" s="73" t="str">
        <f>IF(ISBLANK('Budget Template'!B83), "", 'Budget Template'!B83)</f>
        <v/>
      </c>
      <c r="C83" s="54">
        <f>Table14[[#This Row],[Total Cost]]</f>
        <v>0</v>
      </c>
      <c r="D83" s="61"/>
      <c r="E83" s="61"/>
      <c r="F83" s="62">
        <f>IF(Table143[[#This Row],[Covered By]]="Good Places",Table143[[#This Row],[Actual Cost]],0)</f>
        <v>0</v>
      </c>
      <c r="G83" s="63">
        <f>IF(Table143[[#This Row],[Actual Cost]]="-","-",Table143[[#This Row],[Actual Cost]]-Table143[[#This Row],[Budgeted Cost]])</f>
        <v>0</v>
      </c>
      <c r="H83" s="59" t="str">
        <f>IF(ISBLANK(D83), "", (Table143[[#This Row],[Actual Cost]]/Table143[[#This Row],[Budgeted Cost]]-1))</f>
        <v/>
      </c>
      <c r="I83" s="66"/>
    </row>
    <row r="84" spans="1:9" x14ac:dyDescent="0.25">
      <c r="A84" s="80" t="str">
        <f>IF(ISBLANK('Budget Template'!A84), "", 'Budget Template'!A84)</f>
        <v/>
      </c>
      <c r="B84" s="73" t="str">
        <f>IF(ISBLANK('Budget Template'!B84), "", 'Budget Template'!B84)</f>
        <v/>
      </c>
      <c r="C84" s="54">
        <f>Table14[[#This Row],[Total Cost]]</f>
        <v>0</v>
      </c>
      <c r="D84" s="61"/>
      <c r="E84" s="61"/>
      <c r="F84" s="62">
        <f>IF(Table143[[#This Row],[Covered By]]="Good Places",Table143[[#This Row],[Actual Cost]],0)</f>
        <v>0</v>
      </c>
      <c r="G84" s="63">
        <f>IF(Table143[[#This Row],[Actual Cost]]="-","-",Table143[[#This Row],[Actual Cost]]-Table143[[#This Row],[Budgeted Cost]])</f>
        <v>0</v>
      </c>
      <c r="H84" s="59" t="str">
        <f>IF(ISBLANK(D84), "", (Table143[[#This Row],[Actual Cost]]/Table143[[#This Row],[Budgeted Cost]]-1))</f>
        <v/>
      </c>
      <c r="I84" s="66"/>
    </row>
    <row r="85" spans="1:9" x14ac:dyDescent="0.25">
      <c r="A85" s="80" t="str">
        <f>IF(ISBLANK('Budget Template'!A85), "", 'Budget Template'!A85)</f>
        <v/>
      </c>
      <c r="B85" s="73" t="str">
        <f>IF(ISBLANK('Budget Template'!B85), "", 'Budget Template'!B85)</f>
        <v/>
      </c>
      <c r="C85" s="54">
        <f>Table14[[#This Row],[Total Cost]]</f>
        <v>0</v>
      </c>
      <c r="D85" s="61"/>
      <c r="E85" s="61"/>
      <c r="F85" s="62">
        <f>IF(Table143[[#This Row],[Covered By]]="Good Places",Table143[[#This Row],[Actual Cost]],0)</f>
        <v>0</v>
      </c>
      <c r="G85" s="63">
        <f>IF(Table143[[#This Row],[Actual Cost]]="-","-",Table143[[#This Row],[Actual Cost]]-Table143[[#This Row],[Budgeted Cost]])</f>
        <v>0</v>
      </c>
      <c r="H85" s="59" t="str">
        <f>IF(ISBLANK(D85), "", (Table143[[#This Row],[Actual Cost]]/Table143[[#This Row],[Budgeted Cost]]-1))</f>
        <v/>
      </c>
      <c r="I85" s="66"/>
    </row>
    <row r="86" spans="1:9" x14ac:dyDescent="0.25">
      <c r="A86" s="80" t="str">
        <f>IF(ISBLANK('Budget Template'!A86), "", 'Budget Template'!A86)</f>
        <v/>
      </c>
      <c r="B86" s="73" t="str">
        <f>IF(ISBLANK('Budget Template'!B86), "", 'Budget Template'!B86)</f>
        <v/>
      </c>
      <c r="C86" s="54">
        <f>Table14[[#This Row],[Total Cost]]</f>
        <v>0</v>
      </c>
      <c r="D86" s="61"/>
      <c r="E86" s="61"/>
      <c r="F86" s="62">
        <f>IF(Table143[[#This Row],[Covered By]]="Good Places",Table143[[#This Row],[Actual Cost]],0)</f>
        <v>0</v>
      </c>
      <c r="G86" s="63">
        <f>IF(Table143[[#This Row],[Actual Cost]]="-","-",Table143[[#This Row],[Actual Cost]]-Table143[[#This Row],[Budgeted Cost]])</f>
        <v>0</v>
      </c>
      <c r="H86" s="59" t="str">
        <f>IF(ISBLANK(D86), "", (Table143[[#This Row],[Actual Cost]]/Table143[[#This Row],[Budgeted Cost]]-1))</f>
        <v/>
      </c>
      <c r="I86" s="66"/>
    </row>
    <row r="87" spans="1:9" x14ac:dyDescent="0.25">
      <c r="A87" s="80" t="str">
        <f>IF(ISBLANK('Budget Template'!A87), "", 'Budget Template'!A87)</f>
        <v/>
      </c>
      <c r="B87" s="73" t="str">
        <f>IF(ISBLANK('Budget Template'!B87), "", 'Budget Template'!B87)</f>
        <v/>
      </c>
      <c r="C87" s="54">
        <f>Table14[[#This Row],[Total Cost]]</f>
        <v>0</v>
      </c>
      <c r="D87" s="61"/>
      <c r="E87" s="61"/>
      <c r="F87" s="62">
        <f>IF(Table143[[#This Row],[Covered By]]="Good Places",Table143[[#This Row],[Actual Cost]],0)</f>
        <v>0</v>
      </c>
      <c r="G87" s="63">
        <f>IF(Table143[[#This Row],[Actual Cost]]="-","-",Table143[[#This Row],[Actual Cost]]-Table143[[#This Row],[Budgeted Cost]])</f>
        <v>0</v>
      </c>
      <c r="H87" s="59" t="str">
        <f>IF(ISBLANK(D87), "", (Table143[[#This Row],[Actual Cost]]/Table143[[#This Row],[Budgeted Cost]]-1))</f>
        <v/>
      </c>
      <c r="I87" s="66"/>
    </row>
    <row r="88" spans="1:9" x14ac:dyDescent="0.25">
      <c r="A88" s="80" t="str">
        <f>IF(ISBLANK('Budget Template'!A88), "", 'Budget Template'!A88)</f>
        <v/>
      </c>
      <c r="B88" s="73" t="str">
        <f>IF(ISBLANK('Budget Template'!B88), "", 'Budget Template'!B88)</f>
        <v/>
      </c>
      <c r="C88" s="54">
        <f>Table14[[#This Row],[Total Cost]]</f>
        <v>0</v>
      </c>
      <c r="D88" s="61"/>
      <c r="E88" s="61"/>
      <c r="F88" s="62">
        <f>IF(Table143[[#This Row],[Covered By]]="Good Places",Table143[[#This Row],[Actual Cost]],0)</f>
        <v>0</v>
      </c>
      <c r="G88" s="63">
        <f>IF(Table143[[#This Row],[Actual Cost]]="-","-",Table143[[#This Row],[Actual Cost]]-Table143[[#This Row],[Budgeted Cost]])</f>
        <v>0</v>
      </c>
      <c r="H88" s="59" t="str">
        <f>IF(ISBLANK(D88), "", (Table143[[#This Row],[Actual Cost]]/Table143[[#This Row],[Budgeted Cost]]-1))</f>
        <v/>
      </c>
      <c r="I88" s="66"/>
    </row>
    <row r="89" spans="1:9" x14ac:dyDescent="0.25">
      <c r="A89" s="80" t="str">
        <f>IF(ISBLANK('Budget Template'!A89), "", 'Budget Template'!A89)</f>
        <v/>
      </c>
      <c r="B89" s="73" t="str">
        <f>IF(ISBLANK('Budget Template'!B89), "", 'Budget Template'!B89)</f>
        <v/>
      </c>
      <c r="C89" s="54">
        <f>Table14[[#This Row],[Total Cost]]</f>
        <v>0</v>
      </c>
      <c r="D89" s="61"/>
      <c r="E89" s="61"/>
      <c r="F89" s="62">
        <f>IF(Table143[[#This Row],[Covered By]]="Good Places",Table143[[#This Row],[Actual Cost]],0)</f>
        <v>0</v>
      </c>
      <c r="G89" s="63">
        <f>IF(Table143[[#This Row],[Actual Cost]]="-","-",Table143[[#This Row],[Actual Cost]]-Table143[[#This Row],[Budgeted Cost]])</f>
        <v>0</v>
      </c>
      <c r="H89" s="59" t="str">
        <f>IF(ISBLANK(D89), "", (Table143[[#This Row],[Actual Cost]]/Table143[[#This Row],[Budgeted Cost]]-1))</f>
        <v/>
      </c>
      <c r="I89" s="66"/>
    </row>
    <row r="90" spans="1:9" x14ac:dyDescent="0.25">
      <c r="A90" s="80" t="str">
        <f>IF(ISBLANK('Budget Template'!A90), "", 'Budget Template'!A90)</f>
        <v/>
      </c>
      <c r="B90" s="73" t="str">
        <f>IF(ISBLANK('Budget Template'!B90), "", 'Budget Template'!B90)</f>
        <v/>
      </c>
      <c r="C90" s="54">
        <f>Table14[[#This Row],[Total Cost]]</f>
        <v>0</v>
      </c>
      <c r="D90" s="61"/>
      <c r="E90" s="61"/>
      <c r="F90" s="62">
        <f>IF(Table143[[#This Row],[Covered By]]="Good Places",Table143[[#This Row],[Actual Cost]],0)</f>
        <v>0</v>
      </c>
      <c r="G90" s="63">
        <f>IF(Table143[[#This Row],[Actual Cost]]="-","-",Table143[[#This Row],[Actual Cost]]-Table143[[#This Row],[Budgeted Cost]])</f>
        <v>0</v>
      </c>
      <c r="H90" s="59" t="str">
        <f>IF(ISBLANK(D90), "", (Table143[[#This Row],[Actual Cost]]/Table143[[#This Row],[Budgeted Cost]]-1))</f>
        <v/>
      </c>
      <c r="I90" s="66"/>
    </row>
    <row r="91" spans="1:9" x14ac:dyDescent="0.25">
      <c r="A91" s="80" t="str">
        <f>IF(ISBLANK('Budget Template'!A91), "", 'Budget Template'!A91)</f>
        <v/>
      </c>
      <c r="B91" s="73" t="str">
        <f>IF(ISBLANK('Budget Template'!B91), "", 'Budget Template'!B91)</f>
        <v/>
      </c>
      <c r="C91" s="54">
        <f>Table14[[#This Row],[Total Cost]]</f>
        <v>0</v>
      </c>
      <c r="D91" s="61"/>
      <c r="E91" s="61"/>
      <c r="F91" s="62">
        <f>IF(Table143[[#This Row],[Covered By]]="Good Places",Table143[[#This Row],[Actual Cost]],0)</f>
        <v>0</v>
      </c>
      <c r="G91" s="63">
        <f>IF(Table143[[#This Row],[Actual Cost]]="-","-",Table143[[#This Row],[Actual Cost]]-Table143[[#This Row],[Budgeted Cost]])</f>
        <v>0</v>
      </c>
      <c r="H91" s="59" t="str">
        <f>IF(ISBLANK(D91), "", (Table143[[#This Row],[Actual Cost]]/Table143[[#This Row],[Budgeted Cost]]-1))</f>
        <v/>
      </c>
      <c r="I91" s="66"/>
    </row>
    <row r="92" spans="1:9" x14ac:dyDescent="0.25">
      <c r="A92" s="80" t="str">
        <f>IF(ISBLANK('Budget Template'!A92), "", 'Budget Template'!A92)</f>
        <v/>
      </c>
      <c r="B92" s="73" t="str">
        <f>IF(ISBLANK('Budget Template'!B92), "", 'Budget Template'!B92)</f>
        <v/>
      </c>
      <c r="C92" s="54">
        <f>Table14[[#This Row],[Total Cost]]</f>
        <v>0</v>
      </c>
      <c r="D92" s="61"/>
      <c r="E92" s="61"/>
      <c r="F92" s="62">
        <f>IF(Table143[[#This Row],[Covered By]]="Good Places",Table143[[#This Row],[Actual Cost]],0)</f>
        <v>0</v>
      </c>
      <c r="G92" s="63">
        <f>IF(Table143[[#This Row],[Actual Cost]]="-","-",Table143[[#This Row],[Actual Cost]]-Table143[[#This Row],[Budgeted Cost]])</f>
        <v>0</v>
      </c>
      <c r="H92" s="59" t="str">
        <f>IF(ISBLANK(D92), "", (Table143[[#This Row],[Actual Cost]]/Table143[[#This Row],[Budgeted Cost]]-1))</f>
        <v/>
      </c>
      <c r="I92" s="66"/>
    </row>
    <row r="93" spans="1:9" x14ac:dyDescent="0.25">
      <c r="A93" s="80" t="str">
        <f>IF(ISBLANK('Budget Template'!A93), "", 'Budget Template'!A93)</f>
        <v/>
      </c>
      <c r="B93" s="73" t="str">
        <f>IF(ISBLANK('Budget Template'!B93), "", 'Budget Template'!B93)</f>
        <v/>
      </c>
      <c r="C93" s="54">
        <f>Table14[[#This Row],[Total Cost]]</f>
        <v>0</v>
      </c>
      <c r="D93" s="61"/>
      <c r="E93" s="61"/>
      <c r="F93" s="62">
        <f>IF(Table143[[#This Row],[Covered By]]="Good Places",Table143[[#This Row],[Actual Cost]],0)</f>
        <v>0</v>
      </c>
      <c r="G93" s="63">
        <f>IF(Table143[[#This Row],[Actual Cost]]="-","-",Table143[[#This Row],[Actual Cost]]-Table143[[#This Row],[Budgeted Cost]])</f>
        <v>0</v>
      </c>
      <c r="H93" s="59" t="str">
        <f>IF(ISBLANK(D93), "", (Table143[[#This Row],[Actual Cost]]/Table143[[#This Row],[Budgeted Cost]]-1))</f>
        <v/>
      </c>
      <c r="I93" s="66"/>
    </row>
    <row r="94" spans="1:9" x14ac:dyDescent="0.25">
      <c r="A94" s="80" t="str">
        <f>IF(ISBLANK('Budget Template'!A94), "", 'Budget Template'!A94)</f>
        <v/>
      </c>
      <c r="B94" s="73" t="str">
        <f>IF(ISBLANK('Budget Template'!B94), "", 'Budget Template'!B94)</f>
        <v/>
      </c>
      <c r="C94" s="54">
        <f>Table14[[#This Row],[Total Cost]]</f>
        <v>0</v>
      </c>
      <c r="D94" s="61"/>
      <c r="E94" s="61"/>
      <c r="F94" s="62">
        <f>IF(Table143[[#This Row],[Covered By]]="Good Places",Table143[[#This Row],[Actual Cost]],0)</f>
        <v>0</v>
      </c>
      <c r="G94" s="63">
        <f>IF(Table143[[#This Row],[Actual Cost]]="-","-",Table143[[#This Row],[Actual Cost]]-Table143[[#This Row],[Budgeted Cost]])</f>
        <v>0</v>
      </c>
      <c r="H94" s="59" t="str">
        <f>IF(ISBLANK(D94), "", (Table143[[#This Row],[Actual Cost]]/Table143[[#This Row],[Budgeted Cost]]-1))</f>
        <v/>
      </c>
      <c r="I94" s="66"/>
    </row>
    <row r="95" spans="1:9" x14ac:dyDescent="0.25">
      <c r="A95" s="80" t="str">
        <f>IF(ISBLANK('Budget Template'!A95), "", 'Budget Template'!A95)</f>
        <v/>
      </c>
      <c r="B95" s="73" t="str">
        <f>IF(ISBLANK('Budget Template'!B95), "", 'Budget Template'!B95)</f>
        <v/>
      </c>
      <c r="C95" s="54">
        <f>Table14[[#This Row],[Total Cost]]</f>
        <v>0</v>
      </c>
      <c r="D95" s="61"/>
      <c r="E95" s="61"/>
      <c r="F95" s="62">
        <f>IF(Table143[[#This Row],[Covered By]]="Good Places",Table143[[#This Row],[Actual Cost]],0)</f>
        <v>0</v>
      </c>
      <c r="G95" s="70">
        <f>IF(Table143[[#This Row],[Actual Cost]]="-","-",Table143[[#This Row],[Actual Cost]]-Table143[[#This Row],[Budgeted Cost]])</f>
        <v>0</v>
      </c>
      <c r="H95" s="59" t="str">
        <f>IF(ISBLANK(D95), "", (Table143[[#This Row],[Actual Cost]]/Table143[[#This Row],[Budgeted Cost]]-1))</f>
        <v/>
      </c>
      <c r="I95" s="66"/>
    </row>
    <row r="96" spans="1:9" x14ac:dyDescent="0.25">
      <c r="A96" s="80" t="str">
        <f>IF(ISBLANK('Budget Template'!A96), "", 'Budget Template'!A96)</f>
        <v/>
      </c>
      <c r="B96" s="73" t="str">
        <f>IF(ISBLANK('Budget Template'!B96), "", 'Budget Template'!B96)</f>
        <v/>
      </c>
      <c r="C96" s="54">
        <f>Table14[[#This Row],[Total Cost]]</f>
        <v>0</v>
      </c>
      <c r="D96" s="61"/>
      <c r="E96" s="61"/>
      <c r="F96" s="62">
        <f>IF(Table143[[#This Row],[Covered By]]="Good Places",Table143[[#This Row],[Actual Cost]],0)</f>
        <v>0</v>
      </c>
      <c r="G96" s="70">
        <f>IF(Table143[[#This Row],[Actual Cost]]="-","-",Table143[[#This Row],[Actual Cost]]-Table143[[#This Row],[Budgeted Cost]])</f>
        <v>0</v>
      </c>
      <c r="H96" s="59" t="str">
        <f>IF(ISBLANK(D96), "", (Table143[[#This Row],[Actual Cost]]/Table143[[#This Row],[Budgeted Cost]]-1))</f>
        <v/>
      </c>
      <c r="I96" s="66"/>
    </row>
    <row r="97" spans="1:9" x14ac:dyDescent="0.25">
      <c r="A97" s="80" t="str">
        <f>IF(ISBLANK('Budget Template'!A97), "", 'Budget Template'!A97)</f>
        <v/>
      </c>
      <c r="B97" s="73" t="str">
        <f>IF(ISBLANK('Budget Template'!B97), "", 'Budget Template'!B97)</f>
        <v/>
      </c>
      <c r="C97" s="54">
        <f>Table14[[#This Row],[Total Cost]]</f>
        <v>0</v>
      </c>
      <c r="D97" s="61"/>
      <c r="E97" s="61"/>
      <c r="F97" s="62">
        <f>IF(Table143[[#This Row],[Covered By]]="Good Places",Table143[[#This Row],[Actual Cost]],0)</f>
        <v>0</v>
      </c>
      <c r="G97" s="70">
        <f>IF(Table143[[#This Row],[Actual Cost]]="-","-",Table143[[#This Row],[Actual Cost]]-Table143[[#This Row],[Budgeted Cost]])</f>
        <v>0</v>
      </c>
      <c r="H97" s="59" t="str">
        <f>IF(ISBLANK(D97), "", (Table143[[#This Row],[Actual Cost]]/Table143[[#This Row],[Budgeted Cost]]-1))</f>
        <v/>
      </c>
      <c r="I97" s="66"/>
    </row>
    <row r="98" spans="1:9" x14ac:dyDescent="0.25">
      <c r="A98" s="80" t="str">
        <f>IF(ISBLANK('Budget Template'!A98), "", 'Budget Template'!A98)</f>
        <v/>
      </c>
      <c r="B98" s="73" t="str">
        <f>IF(ISBLANK('Budget Template'!B98), "", 'Budget Template'!B98)</f>
        <v/>
      </c>
      <c r="C98" s="54">
        <f>Table14[[#This Row],[Total Cost]]</f>
        <v>0</v>
      </c>
      <c r="D98" s="61"/>
      <c r="E98" s="61"/>
      <c r="F98" s="62">
        <f>IF(Table143[[#This Row],[Covered By]]="Good Places",Table143[[#This Row],[Actual Cost]],0)</f>
        <v>0</v>
      </c>
      <c r="G98" s="70">
        <f>IF(Table143[[#This Row],[Actual Cost]]="-","-",Table143[[#This Row],[Actual Cost]]-Table143[[#This Row],[Budgeted Cost]])</f>
        <v>0</v>
      </c>
      <c r="H98" s="59" t="str">
        <f>IF(ISBLANK(D98), "", (Table143[[#This Row],[Actual Cost]]/Table143[[#This Row],[Budgeted Cost]]-1))</f>
        <v/>
      </c>
      <c r="I98" s="66"/>
    </row>
    <row r="99" spans="1:9" x14ac:dyDescent="0.25">
      <c r="A99" s="80" t="str">
        <f>IF(ISBLANK('Budget Template'!A99), "", 'Budget Template'!A99)</f>
        <v/>
      </c>
      <c r="B99" s="73" t="str">
        <f>IF(ISBLANK('Budget Template'!B99), "", 'Budget Template'!B99)</f>
        <v/>
      </c>
      <c r="C99" s="54">
        <f>Table14[[#This Row],[Total Cost]]</f>
        <v>0</v>
      </c>
      <c r="D99" s="61"/>
      <c r="E99" s="61"/>
      <c r="F99" s="62">
        <f>IF(Table143[[#This Row],[Covered By]]="Good Places",Table143[[#This Row],[Actual Cost]],0)</f>
        <v>0</v>
      </c>
      <c r="G99" s="70">
        <f>IF(Table143[[#This Row],[Actual Cost]]="-","-",Table143[[#This Row],[Actual Cost]]-Table143[[#This Row],[Budgeted Cost]])</f>
        <v>0</v>
      </c>
      <c r="H99" s="59" t="str">
        <f>IF(ISBLANK(D99), "", (Table143[[#This Row],[Actual Cost]]/Table143[[#This Row],[Budgeted Cost]]-1))</f>
        <v/>
      </c>
      <c r="I99" s="66"/>
    </row>
    <row r="100" spans="1:9" x14ac:dyDescent="0.25">
      <c r="A100" s="80" t="str">
        <f>IF(ISBLANK('Budget Template'!A100), "", 'Budget Template'!A100)</f>
        <v/>
      </c>
      <c r="B100" s="73" t="str">
        <f>IF(ISBLANK('Budget Template'!B100), "", 'Budget Template'!B100)</f>
        <v/>
      </c>
      <c r="C100" s="54">
        <f>Table14[[#This Row],[Total Cost]]</f>
        <v>0</v>
      </c>
      <c r="D100" s="61"/>
      <c r="E100" s="61"/>
      <c r="F100" s="62">
        <f>IF(Table143[[#This Row],[Covered By]]="Good Places",Table143[[#This Row],[Actual Cost]],0)</f>
        <v>0</v>
      </c>
      <c r="G100" s="70">
        <f>IF(Table143[[#This Row],[Actual Cost]]="-","-",Table143[[#This Row],[Actual Cost]]-Table143[[#This Row],[Budgeted Cost]])</f>
        <v>0</v>
      </c>
      <c r="H100" s="59" t="str">
        <f>IF(ISBLANK(D100), "", (Table143[[#This Row],[Actual Cost]]/Table143[[#This Row],[Budgeted Cost]]-1))</f>
        <v/>
      </c>
      <c r="I100" s="66"/>
    </row>
    <row r="101" spans="1:9" x14ac:dyDescent="0.25">
      <c r="A101" s="80" t="str">
        <f>IF(ISBLANK('Budget Template'!A101), "", 'Budget Template'!A101)</f>
        <v/>
      </c>
      <c r="B101" s="73" t="str">
        <f>IF(ISBLANK('Budget Template'!B101), "", 'Budget Template'!B101)</f>
        <v/>
      </c>
      <c r="C101" s="54">
        <f>Table14[[#This Row],[Total Cost]]</f>
        <v>0</v>
      </c>
      <c r="D101" s="61"/>
      <c r="E101" s="61"/>
      <c r="F101" s="62">
        <f>IF(Table143[[#This Row],[Covered By]]="Good Places",Table143[[#This Row],[Actual Cost]],0)</f>
        <v>0</v>
      </c>
      <c r="G101" s="70">
        <f>IF(Table143[[#This Row],[Actual Cost]]="-","-",Table143[[#This Row],[Actual Cost]]-Table143[[#This Row],[Budgeted Cost]])</f>
        <v>0</v>
      </c>
      <c r="H101" s="59" t="str">
        <f>IF(ISBLANK(D101), "", (Table143[[#This Row],[Actual Cost]]/Table143[[#This Row],[Budgeted Cost]]-1))</f>
        <v/>
      </c>
      <c r="I101" s="66"/>
    </row>
    <row r="102" spans="1:9" x14ac:dyDescent="0.25">
      <c r="A102" s="80" t="str">
        <f>IF(ISBLANK('Budget Template'!A102), "", 'Budget Template'!A102)</f>
        <v/>
      </c>
      <c r="B102" s="73" t="str">
        <f>IF(ISBLANK('Budget Template'!B102), "", 'Budget Template'!B102)</f>
        <v/>
      </c>
      <c r="C102" s="54">
        <f>Table14[[#This Row],[Total Cost]]</f>
        <v>0</v>
      </c>
      <c r="D102" s="61"/>
      <c r="E102" s="61"/>
      <c r="F102" s="62">
        <f>IF(Table143[[#This Row],[Covered By]]="Good Places",Table143[[#This Row],[Actual Cost]],0)</f>
        <v>0</v>
      </c>
      <c r="G102" s="70">
        <f>IF(Table143[[#This Row],[Actual Cost]]="-","-",Table143[[#This Row],[Actual Cost]]-Table143[[#This Row],[Budgeted Cost]])</f>
        <v>0</v>
      </c>
      <c r="H102" s="59" t="str">
        <f>IF(ISBLANK(D102), "", (Table143[[#This Row],[Actual Cost]]/Table143[[#This Row],[Budgeted Cost]]-1))</f>
        <v/>
      </c>
      <c r="I102" s="66"/>
    </row>
    <row r="103" spans="1:9" x14ac:dyDescent="0.25">
      <c r="A103" s="80" t="str">
        <f>IF(ISBLANK('Budget Template'!A103), "", 'Budget Template'!A103)</f>
        <v/>
      </c>
      <c r="B103" s="73" t="str">
        <f>IF(ISBLANK('Budget Template'!B103), "", 'Budget Template'!B103)</f>
        <v/>
      </c>
      <c r="C103" s="54">
        <f>Table14[[#This Row],[Total Cost]]</f>
        <v>0</v>
      </c>
      <c r="D103" s="67"/>
      <c r="E103" s="67"/>
      <c r="F103" s="68">
        <f>IF(Table143[[#This Row],[Covered By]]="Good Places",Table143[[#This Row],[Actual Cost]],0)</f>
        <v>0</v>
      </c>
      <c r="G103" s="71">
        <f>IF(Table143[[#This Row],[Actual Cost]]="-","-",Table143[[#This Row],[Actual Cost]]-Table143[[#This Row],[Budgeted Cost]])</f>
        <v>0</v>
      </c>
      <c r="H103" s="59" t="str">
        <f>IF(ISBLANK(D103), "", (Table143[[#This Row],[Actual Cost]]/Table143[[#This Row],[Budgeted Cost]]-1))</f>
        <v/>
      </c>
      <c r="I103" s="69"/>
    </row>
  </sheetData>
  <mergeCells count="1">
    <mergeCell ref="A1:D4"/>
  </mergeCells>
  <conditionalFormatting sqref="G10:G103">
    <cfRule type="cellIs" dxfId="2" priority="4" operator="greaterThan">
      <formula>0</formula>
    </cfRule>
  </conditionalFormatting>
  <conditionalFormatting sqref="M9">
    <cfRule type="cellIs" dxfId="1" priority="2" operator="greaterThan">
      <formula>0</formula>
    </cfRule>
  </conditionalFormatting>
  <conditionalFormatting sqref="Q9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  <tableParts count="3">
    <tablePart r:id="rId2"/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228C4B89-E37C-476D-86CD-755241A65C31}">
            <xm:f>NOT(ISERROR(SEARCH("-",G10)))</xm:f>
            <xm:f>"-"</xm:f>
            <x14:dxf>
              <fill>
                <patternFill patternType="solid">
                  <bgColor theme="0"/>
                </patternFill>
              </fill>
              <border>
                <bottom style="thin">
                  <color theme="6" tint="-0.24994659260841701"/>
                </bottom>
              </border>
            </x14:dxf>
          </x14:cfRule>
          <xm:sqref>G10:G103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Title="Status of Grant" error="Please select from the list" promptTitle="Status of Grant" prompt="Please select from the list" xr:uid="{ACC0B692-EA5A-4CC3-B151-D40FEF263613}">
          <x14:formula1>
            <xm:f>Sheet3!$A$2:$A$4</xm:f>
          </x14:formula1>
          <xm:sqref>P10:P22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DCA6E-0939-40C5-BA92-1E5A070A5128}">
  <dimension ref="B2:W25"/>
  <sheetViews>
    <sheetView workbookViewId="0">
      <selection activeCell="N2" sqref="N2"/>
    </sheetView>
  </sheetViews>
  <sheetFormatPr defaultRowHeight="15" x14ac:dyDescent="0.25"/>
  <cols>
    <col min="1" max="1" width="9.140625" style="3"/>
    <col min="2" max="2" width="26.5703125" style="3" customWidth="1"/>
    <col min="3" max="16384" width="9.140625" style="3"/>
  </cols>
  <sheetData>
    <row r="2" spans="2:23" ht="18.75" x14ac:dyDescent="0.3">
      <c r="B2" s="14" t="s">
        <v>80</v>
      </c>
      <c r="C2" s="5"/>
      <c r="D2" s="5"/>
      <c r="E2" s="5"/>
      <c r="F2" s="5"/>
      <c r="G2" s="5"/>
      <c r="H2" s="5"/>
      <c r="I2" s="5"/>
      <c r="J2" s="5"/>
      <c r="K2" s="5"/>
      <c r="L2" s="6"/>
      <c r="N2" s="15" t="s">
        <v>81</v>
      </c>
      <c r="O2" s="12"/>
      <c r="P2" s="12"/>
      <c r="Q2" s="12"/>
      <c r="R2" s="12"/>
      <c r="S2" s="12"/>
      <c r="T2" s="12"/>
      <c r="U2" s="12"/>
      <c r="V2" s="12"/>
      <c r="W2" s="13"/>
    </row>
    <row r="3" spans="2:23" x14ac:dyDescent="0.25">
      <c r="B3" s="83" t="s">
        <v>18</v>
      </c>
      <c r="C3" s="4" t="s">
        <v>19</v>
      </c>
      <c r="D3" s="5"/>
      <c r="E3" s="5"/>
      <c r="F3" s="5"/>
      <c r="G3" s="5"/>
      <c r="H3" s="5"/>
      <c r="I3" s="5"/>
      <c r="J3" s="5"/>
      <c r="K3" s="5"/>
      <c r="L3" s="6"/>
      <c r="N3" s="10" t="s">
        <v>40</v>
      </c>
      <c r="W3" s="7"/>
    </row>
    <row r="4" spans="2:23" x14ac:dyDescent="0.25">
      <c r="B4" s="84"/>
      <c r="C4" s="10" t="s">
        <v>59</v>
      </c>
      <c r="L4" s="7"/>
      <c r="N4" s="10" t="s">
        <v>41</v>
      </c>
      <c r="W4" s="7"/>
    </row>
    <row r="5" spans="2:23" x14ac:dyDescent="0.25">
      <c r="B5" s="84"/>
      <c r="C5" s="10" t="s">
        <v>20</v>
      </c>
      <c r="L5" s="7"/>
      <c r="N5" s="10" t="s">
        <v>42</v>
      </c>
      <c r="W5" s="7"/>
    </row>
    <row r="6" spans="2:23" x14ac:dyDescent="0.25">
      <c r="B6" s="84"/>
      <c r="C6" s="10" t="s">
        <v>21</v>
      </c>
      <c r="L6" s="7"/>
      <c r="N6" s="10" t="s">
        <v>43</v>
      </c>
      <c r="W6" s="7"/>
    </row>
    <row r="7" spans="2:23" x14ac:dyDescent="0.25">
      <c r="B7" s="84"/>
      <c r="C7" s="10" t="s">
        <v>22</v>
      </c>
      <c r="L7" s="7"/>
      <c r="N7" s="10" t="s">
        <v>44</v>
      </c>
      <c r="W7" s="7"/>
    </row>
    <row r="8" spans="2:23" x14ac:dyDescent="0.25">
      <c r="B8" s="84"/>
      <c r="C8" s="10" t="s">
        <v>62</v>
      </c>
      <c r="L8" s="7"/>
      <c r="N8" s="10" t="s">
        <v>45</v>
      </c>
      <c r="W8" s="7"/>
    </row>
    <row r="9" spans="2:23" x14ac:dyDescent="0.25">
      <c r="B9" s="84"/>
      <c r="C9" s="10" t="s">
        <v>23</v>
      </c>
      <c r="L9" s="7"/>
      <c r="N9" s="10" t="s">
        <v>46</v>
      </c>
      <c r="W9" s="7"/>
    </row>
    <row r="10" spans="2:23" x14ac:dyDescent="0.25">
      <c r="B10" s="84"/>
      <c r="C10" s="10" t="s">
        <v>24</v>
      </c>
      <c r="L10" s="7"/>
      <c r="N10" s="10" t="s">
        <v>47</v>
      </c>
      <c r="W10" s="7"/>
    </row>
    <row r="11" spans="2:23" x14ac:dyDescent="0.25">
      <c r="B11" s="85"/>
      <c r="C11" s="11" t="s">
        <v>25</v>
      </c>
      <c r="D11" s="8"/>
      <c r="E11" s="8"/>
      <c r="F11" s="8"/>
      <c r="G11" s="8"/>
      <c r="H11" s="8"/>
      <c r="I11" s="8"/>
      <c r="J11" s="8"/>
      <c r="K11" s="8"/>
      <c r="L11" s="9"/>
      <c r="N11" s="10" t="s">
        <v>48</v>
      </c>
      <c r="W11" s="7"/>
    </row>
    <row r="12" spans="2:23" x14ac:dyDescent="0.25">
      <c r="B12" s="83" t="s">
        <v>26</v>
      </c>
      <c r="C12" s="4" t="s">
        <v>27</v>
      </c>
      <c r="D12" s="5"/>
      <c r="E12" s="5"/>
      <c r="F12" s="5"/>
      <c r="G12" s="5"/>
      <c r="H12" s="5"/>
      <c r="I12" s="5"/>
      <c r="J12" s="5"/>
      <c r="K12" s="5"/>
      <c r="L12" s="6"/>
      <c r="N12" s="10" t="s">
        <v>49</v>
      </c>
      <c r="W12" s="7"/>
    </row>
    <row r="13" spans="2:23" x14ac:dyDescent="0.25">
      <c r="B13" s="84"/>
      <c r="C13" s="10" t="s">
        <v>28</v>
      </c>
      <c r="L13" s="7"/>
      <c r="N13" s="10" t="s">
        <v>50</v>
      </c>
      <c r="W13" s="7"/>
    </row>
    <row r="14" spans="2:23" x14ac:dyDescent="0.25">
      <c r="B14" s="84"/>
      <c r="C14" s="10" t="s">
        <v>60</v>
      </c>
      <c r="L14" s="7"/>
      <c r="N14" s="11" t="s">
        <v>51</v>
      </c>
      <c r="O14" s="8"/>
      <c r="P14" s="8"/>
      <c r="Q14" s="8"/>
      <c r="R14" s="8"/>
      <c r="S14" s="8"/>
      <c r="T14" s="8"/>
      <c r="U14" s="8"/>
      <c r="V14" s="8"/>
      <c r="W14" s="9"/>
    </row>
    <row r="15" spans="2:23" x14ac:dyDescent="0.25">
      <c r="B15" s="84"/>
      <c r="C15" s="10" t="s">
        <v>29</v>
      </c>
      <c r="L15" s="7"/>
    </row>
    <row r="16" spans="2:23" x14ac:dyDescent="0.25">
      <c r="B16" s="84"/>
      <c r="C16" s="10" t="s">
        <v>30</v>
      </c>
      <c r="L16" s="7"/>
    </row>
    <row r="17" spans="2:12" x14ac:dyDescent="0.25">
      <c r="B17" s="85"/>
      <c r="C17" s="11" t="s">
        <v>31</v>
      </c>
      <c r="D17" s="8"/>
      <c r="E17" s="8"/>
      <c r="F17" s="8"/>
      <c r="G17" s="8"/>
      <c r="H17" s="8"/>
      <c r="I17" s="8"/>
      <c r="J17" s="8"/>
      <c r="K17" s="8"/>
      <c r="L17" s="9"/>
    </row>
    <row r="18" spans="2:12" x14ac:dyDescent="0.25">
      <c r="B18" s="83" t="s">
        <v>32</v>
      </c>
      <c r="C18" s="4" t="s">
        <v>61</v>
      </c>
      <c r="D18" s="5"/>
      <c r="E18" s="5"/>
      <c r="F18" s="5"/>
      <c r="G18" s="5"/>
      <c r="H18" s="5"/>
      <c r="I18" s="5"/>
      <c r="J18" s="5"/>
      <c r="K18" s="5"/>
      <c r="L18" s="6"/>
    </row>
    <row r="19" spans="2:12" x14ac:dyDescent="0.25">
      <c r="B19" s="84"/>
      <c r="C19" s="10" t="s">
        <v>33</v>
      </c>
      <c r="L19" s="7"/>
    </row>
    <row r="20" spans="2:12" x14ac:dyDescent="0.25">
      <c r="B20" s="84"/>
      <c r="C20" s="10" t="s">
        <v>63</v>
      </c>
      <c r="L20" s="7"/>
    </row>
    <row r="21" spans="2:12" x14ac:dyDescent="0.25">
      <c r="B21" s="84"/>
      <c r="C21" s="10" t="s">
        <v>34</v>
      </c>
      <c r="L21" s="7"/>
    </row>
    <row r="22" spans="2:12" x14ac:dyDescent="0.25">
      <c r="B22" s="85"/>
      <c r="C22" s="11" t="s">
        <v>35</v>
      </c>
      <c r="D22" s="8"/>
      <c r="E22" s="8"/>
      <c r="F22" s="8"/>
      <c r="G22" s="8"/>
      <c r="H22" s="8"/>
      <c r="I22" s="8"/>
      <c r="J22" s="8"/>
      <c r="K22" s="8"/>
      <c r="L22" s="9"/>
    </row>
    <row r="23" spans="2:12" x14ac:dyDescent="0.25">
      <c r="B23" s="84" t="s">
        <v>36</v>
      </c>
      <c r="C23" s="10" t="s">
        <v>37</v>
      </c>
      <c r="L23" s="7"/>
    </row>
    <row r="24" spans="2:12" x14ac:dyDescent="0.25">
      <c r="B24" s="84"/>
      <c r="C24" s="10" t="s">
        <v>38</v>
      </c>
      <c r="L24" s="7"/>
    </row>
    <row r="25" spans="2:12" x14ac:dyDescent="0.25">
      <c r="B25" s="85"/>
      <c r="C25" s="11" t="s">
        <v>39</v>
      </c>
      <c r="D25" s="8"/>
      <c r="E25" s="8"/>
      <c r="F25" s="8"/>
      <c r="G25" s="8"/>
      <c r="H25" s="8"/>
      <c r="I25" s="8"/>
      <c r="J25" s="8"/>
      <c r="K25" s="8"/>
      <c r="L25" s="9"/>
    </row>
  </sheetData>
  <mergeCells count="4">
    <mergeCell ref="B3:B11"/>
    <mergeCell ref="B12:B17"/>
    <mergeCell ref="B18:B22"/>
    <mergeCell ref="B23:B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38C14-2408-4086-8980-AC58948A1CAF}">
  <dimension ref="A1:A4"/>
  <sheetViews>
    <sheetView workbookViewId="0">
      <selection activeCell="C7" sqref="C7"/>
    </sheetView>
  </sheetViews>
  <sheetFormatPr defaultRowHeight="15" x14ac:dyDescent="0.25"/>
  <cols>
    <col min="1" max="1" width="18.5703125" bestFit="1" customWidth="1"/>
  </cols>
  <sheetData>
    <row r="1" spans="1:1" x14ac:dyDescent="0.25">
      <c r="A1" t="s">
        <v>9</v>
      </c>
    </row>
    <row r="2" spans="1:1" x14ac:dyDescent="0.25">
      <c r="A2" t="s">
        <v>6</v>
      </c>
    </row>
    <row r="3" spans="1:1" x14ac:dyDescent="0.25">
      <c r="A3" t="s">
        <v>7</v>
      </c>
    </row>
    <row r="4" spans="1:1" x14ac:dyDescent="0.25">
      <c r="A4" t="s">
        <v>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04647AF616AE42B5FB7E3218FA8EBC" ma:contentTypeVersion="22" ma:contentTypeDescription="Create a new document." ma:contentTypeScope="" ma:versionID="b070f64495a96c015e689785356129eb">
  <xsd:schema xmlns:xsd="http://www.w3.org/2001/XMLSchema" xmlns:xs="http://www.w3.org/2001/XMLSchema" xmlns:p="http://schemas.microsoft.com/office/2006/metadata/properties" xmlns:ns2="9c01f1cb-5225-4ee2-90b0-832cdfcd6c0f" xmlns:ns3="63fc3e69-7bcb-43a1-bc5d-85e5d362046c" targetNamespace="http://schemas.microsoft.com/office/2006/metadata/properties" ma:root="true" ma:fieldsID="c4e2dd3277ddac1e56b01b4914bbce02" ns2:_="" ns3:_="">
    <xsd:import namespace="9c01f1cb-5225-4ee2-90b0-832cdfcd6c0f"/>
    <xsd:import namespace="63fc3e69-7bcb-43a1-bc5d-85e5d36204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Notes" minOccurs="0"/>
                <xsd:element ref="ns2:Note" minOccurs="0"/>
                <xsd:element ref="ns2:Theme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01f1cb-5225-4ee2-90b0-832cdfcd6c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41d824f-8fcb-403c-8eb0-24d834084a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Notes" ma:index="24" nillable="true" ma:displayName="Notes" ma:format="Dropdown" ma:internalName="Notes">
      <xsd:simpleType>
        <xsd:restriction base="dms:Note"/>
      </xsd:simpleType>
    </xsd:element>
    <xsd:element name="Note" ma:index="25" nillable="true" ma:displayName="Note" ma:format="Dropdown" ma:internalName="Note">
      <xsd:simpleType>
        <xsd:restriction base="dms:Note">
          <xsd:maxLength value="255"/>
        </xsd:restriction>
      </xsd:simpleType>
    </xsd:element>
    <xsd:element name="Theme" ma:index="26" nillable="true" ma:displayName="Folder Theme" ma:format="Dropdown" ma:internalName="Theme">
      <xsd:simpleType>
        <xsd:restriction base="dms:Choice">
          <xsd:enumeration value="Net Zero Buildings"/>
          <xsd:enumeration value="Waste"/>
          <xsd:enumeration value="Enabling"/>
        </xsd:restriction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fc3e69-7bcb-43a1-bc5d-85e5d36204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c92cdb7-118c-484e-8f36-3b667eea068b}" ma:internalName="TaxCatchAll" ma:showField="CatchAllData" ma:web="63fc3e69-7bcb-43a1-bc5d-85e5d36204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fc3e69-7bcb-43a1-bc5d-85e5d362046c" xsi:nil="true"/>
    <Theme xmlns="9c01f1cb-5225-4ee2-90b0-832cdfcd6c0f" xsi:nil="true"/>
    <Notes xmlns="9c01f1cb-5225-4ee2-90b0-832cdfcd6c0f" xsi:nil="true"/>
    <lcf76f155ced4ddcb4097134ff3c332f xmlns="9c01f1cb-5225-4ee2-90b0-832cdfcd6c0f">
      <Terms xmlns="http://schemas.microsoft.com/office/infopath/2007/PartnerControls"/>
    </lcf76f155ced4ddcb4097134ff3c332f>
    <Note xmlns="9c01f1cb-5225-4ee2-90b0-832cdfcd6c0f" xsi:nil="true"/>
  </documentManagement>
</p:properties>
</file>

<file path=customXml/itemProps1.xml><?xml version="1.0" encoding="utf-8"?>
<ds:datastoreItem xmlns:ds="http://schemas.openxmlformats.org/officeDocument/2006/customXml" ds:itemID="{34D668CD-382D-4B5A-9A9E-CF9818CCE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7DC50D-4927-4611-BAC3-8D83D944BB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01f1cb-5225-4ee2-90b0-832cdfcd6c0f"/>
    <ds:schemaRef ds:uri="63fc3e69-7bcb-43a1-bc5d-85e5d36204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8DED38-A5D0-4AD4-A46C-32740A430504}">
  <ds:schemaRefs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9c01f1cb-5225-4ee2-90b0-832cdfcd6c0f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dcmitype/"/>
    <ds:schemaRef ds:uri="63fc3e69-7bcb-43a1-bc5d-85e5d362046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Budget Template</vt:lpstr>
      <vt:lpstr>Actual Expenditure</vt:lpstr>
      <vt:lpstr>Eligible and Ineligible Expense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Wilkins</dc:creator>
  <cp:keywords/>
  <dc:description/>
  <cp:lastModifiedBy>Kenzie McRae</cp:lastModifiedBy>
  <cp:revision/>
  <dcterms:created xsi:type="dcterms:W3CDTF">2024-08-21T18:19:13Z</dcterms:created>
  <dcterms:modified xsi:type="dcterms:W3CDTF">2025-12-17T19:23:04Z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0x0101007604647AF616AE42B5FB7E3218FA8EBC</vt:lpwstr>
  </property>
  <property fmtid="{D5CDD505-2E9C-101B-9397-08002B2CF9AE}" pid="3" name="MediaServiceImageTags">
    <vt:lpwstr/>
  </property>
</Properties>
</file>